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Regnskab" sheetId="4" r:id="rId1"/>
    <sheet name="Balance" sheetId="5" r:id="rId2"/>
    <sheet name="Forklaring til Regnskab" sheetId="6" r:id="rId3"/>
    <sheet name="Forklaring til Balance" sheetId="7" r:id="rId4"/>
    <sheet name="Ark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4" l="1"/>
  <c r="B15" i="4"/>
  <c r="B30" i="5"/>
  <c r="B32" i="5" s="1"/>
  <c r="B13" i="5" s="1"/>
  <c r="B37" i="4" l="1"/>
  <c r="B47" i="4"/>
  <c r="B6" i="5" s="1"/>
  <c r="B8" i="5"/>
  <c r="B7" i="5"/>
  <c r="B15" i="5"/>
  <c r="B14" i="5"/>
  <c r="B38" i="4" l="1"/>
  <c r="B27" i="7" l="1"/>
  <c r="B31" i="7" s="1"/>
  <c r="B14" i="7"/>
  <c r="B8" i="7"/>
  <c r="B7" i="7"/>
  <c r="B36" i="6"/>
  <c r="B35" i="6"/>
  <c r="B37" i="6" l="1"/>
  <c r="B9" i="7"/>
  <c r="B16" i="7"/>
  <c r="B39" i="4"/>
  <c r="B11" i="5" l="1"/>
  <c r="B11" i="7"/>
  <c r="B18" i="7" s="1"/>
  <c r="B9" i="5"/>
  <c r="B16" i="5" l="1"/>
  <c r="B18" i="5" s="1"/>
</calcChain>
</file>

<file path=xl/comments1.xml><?xml version="1.0" encoding="utf-8"?>
<comments xmlns="http://schemas.openxmlformats.org/spreadsheetml/2006/main">
  <authors>
    <author>Hanne V. Hounsgaard</author>
  </authors>
  <commentList>
    <comment ref="C5" authorId="0">
      <text>
        <r>
          <rPr>
            <b/>
            <sz val="12"/>
            <color indexed="81"/>
            <rFont val="Tahoma"/>
            <family val="2"/>
          </rPr>
          <t>VIGTIGT !!!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Der må kun tastes i de 
blå felter. De hvide felter er enten forhåndsudfyldt eller beregnes automatisk
</t>
        </r>
      </text>
    </comment>
    <comment ref="C17" authorId="0">
      <text>
        <r>
          <rPr>
            <sz val="9"/>
            <color indexed="81"/>
            <rFont val="Tahoma"/>
            <family val="2"/>
          </rPr>
          <t>Tilskud som er modtaget fra kommune og andre.
Teksten må gerne tilrettes.</t>
        </r>
      </text>
    </comment>
    <comment ref="C22" authorId="0">
      <text>
        <r>
          <rPr>
            <sz val="9"/>
            <color indexed="81"/>
            <rFont val="Tahoma"/>
            <family val="2"/>
          </rPr>
          <t>Aktivitetsomkostninger
Teksten må gerne tilrettes til beskrivelse af aktiviten</t>
        </r>
      </text>
    </comment>
    <comment ref="C31" authorId="0">
      <text>
        <r>
          <rPr>
            <sz val="9"/>
            <color indexed="81"/>
            <rFont val="Tahoma"/>
            <family val="2"/>
          </rPr>
          <t>Andet:
Teksten må gerne omdøbes</t>
        </r>
      </text>
    </comment>
    <comment ref="C43" authorId="0">
      <text>
        <r>
          <rPr>
            <sz val="9"/>
            <color indexed="81"/>
            <rFont val="Tahoma"/>
            <family val="2"/>
          </rPr>
          <t>Oplysninger om eventuel kontantkasse i afdelingen og evt. indestående på bankkonto (foreningskonto). Oplysningerne skal udfyldes både for, hvordan det forholdt sig i starten af regnskabsåret (dvs. 31/12 2019), og hvordan det så ud ved slutningen af året (dvs. 31/12 2020)</t>
        </r>
      </text>
    </comment>
  </commentList>
</comments>
</file>

<file path=xl/comments2.xml><?xml version="1.0" encoding="utf-8"?>
<comments xmlns="http://schemas.openxmlformats.org/spreadsheetml/2006/main">
  <authors>
    <author>Hanne V. Hounsgaard</author>
  </authors>
  <commentList>
    <comment ref="C4" authorId="0">
      <text>
        <r>
          <rPr>
            <b/>
            <sz val="12"/>
            <color indexed="81"/>
            <rFont val="Tahoma"/>
            <family val="2"/>
          </rPr>
          <t>VIGTIGT !!!</t>
        </r>
        <r>
          <rPr>
            <b/>
            <sz val="9"/>
            <color indexed="81"/>
            <rFont val="Tahoma"/>
            <family val="2"/>
          </rPr>
          <t xml:space="preserve">
Der skal ikke tastes i dette ark den henter selv tallene ind fra regnskabet.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Saldo i CF:</t>
        </r>
        <r>
          <rPr>
            <sz val="9"/>
            <color indexed="81"/>
            <rFont val="Tahoma"/>
            <family val="2"/>
          </rPr>
          <t xml:space="preserve">
Se fremkomst af tal i nedenstående note 1
"Saldo i CF" drejer sig alene om den interne saldo i Cyklistforbundet og ikke eventuelle andre tilskud/indtægter.</t>
        </r>
      </text>
    </comment>
  </commentList>
</comments>
</file>

<file path=xl/sharedStrings.xml><?xml version="1.0" encoding="utf-8"?>
<sst xmlns="http://schemas.openxmlformats.org/spreadsheetml/2006/main" count="112" uniqueCount="83">
  <si>
    <t>Jeg har konstateret at:</t>
  </si>
  <si>
    <t>Årets resultat</t>
  </si>
  <si>
    <t>Kontrol</t>
  </si>
  <si>
    <t>Tilskud kommune</t>
  </si>
  <si>
    <t>Tilskud andre</t>
  </si>
  <si>
    <t>Repræsentation,gaver m.m.</t>
  </si>
  <si>
    <t>Mødeomkostninger</t>
  </si>
  <si>
    <t>Udgifter i alt</t>
  </si>
  <si>
    <t>Indtægter i alt</t>
  </si>
  <si>
    <t>Beholdning primo i alt</t>
  </si>
  <si>
    <t>Beholdning ultimo i alt</t>
  </si>
  <si>
    <t xml:space="preserve">Årets resultat </t>
  </si>
  <si>
    <t xml:space="preserve">Generalforsamling </t>
  </si>
  <si>
    <t>Bemærkning:</t>
  </si>
  <si>
    <t>Andet</t>
  </si>
  <si>
    <t>Tilbageført til puljen i CF</t>
  </si>
  <si>
    <t>Udbetalt fra CF</t>
  </si>
  <si>
    <t>1) Regnskabet er i overensstemmelse med afdelingens registreringer</t>
  </si>
  <si>
    <t>2) Bevillinger og andre midler er anvendt i overensstemmelse med afdelingens formål.</t>
  </si>
  <si>
    <t>INDTÆGTER</t>
  </si>
  <si>
    <t>UDGIFTER</t>
  </si>
  <si>
    <t>Beregning af tilskud CF (NOTE 1)</t>
  </si>
  <si>
    <t xml:space="preserve">Note 1 </t>
  </si>
  <si>
    <t>Aktivitets omkostninger</t>
  </si>
  <si>
    <t>Repræsentation, gaver m.m.</t>
  </si>
  <si>
    <t>Specifikationer for året 20xx</t>
  </si>
  <si>
    <t xml:space="preserve">Regnskab 20xx for afdeling : </t>
  </si>
  <si>
    <t>Som revisor, valgt på seneste generalforsamling, har jeg revideret afdelingens regnskab for 20xx:</t>
  </si>
  <si>
    <t>Beholdning kontant 31/12 - xx</t>
  </si>
  <si>
    <t>Beholdning bank 31/12 - xx</t>
  </si>
  <si>
    <t>Som kasserer                      /                 20xx</t>
  </si>
  <si>
    <t>Som formand                        /                 20xx</t>
  </si>
  <si>
    <t>Som intern revisor            /                  20xx</t>
  </si>
  <si>
    <t xml:space="preserve">Balance 20xx for afdeling : </t>
  </si>
  <si>
    <t>Balance pr. 31/12-20xx</t>
  </si>
  <si>
    <t>Beholdning  CF 31/12-xx</t>
  </si>
  <si>
    <t>Tildelt 20xx</t>
  </si>
  <si>
    <t>Saldo i CF 31/12-xx</t>
  </si>
  <si>
    <t>Tilskud Cyklistforbundet 20xx</t>
  </si>
  <si>
    <t>Jeg har kontrolleret bilagene ved stikprøve og det er min opfattelse, at regnskabet giver et</t>
  </si>
  <si>
    <t>retvisende billede af afdelingens økonomiske tilstand.</t>
  </si>
  <si>
    <t>1) Regnskabet er i overensstemmelse med afdelingens registreringer.</t>
  </si>
  <si>
    <t>Beholdning bank 31/12-xx</t>
  </si>
  <si>
    <t>Saldo i CF 31/12-xx (Tal fra note 1)</t>
  </si>
  <si>
    <t>Saldo kontant 31/12-xx</t>
  </si>
  <si>
    <t>Saldo i bank 31/12-xx</t>
  </si>
  <si>
    <t>Beholdning kontant 31/12 - 23</t>
  </si>
  <si>
    <t>Beholdning bank 31/12 - 23</t>
  </si>
  <si>
    <t>Beholdning CF 31-12 - 23</t>
  </si>
  <si>
    <t>Balance pr. 31/12-2024</t>
  </si>
  <si>
    <t>Beholdning  CF 31/12-23</t>
  </si>
  <si>
    <t>Beholdning kontant 31/12-23</t>
  </si>
  <si>
    <t>Beholdning bank 31/12-23</t>
  </si>
  <si>
    <t>Tildelt 2024</t>
  </si>
  <si>
    <t>Saldo i CF 31/12-24</t>
  </si>
  <si>
    <t>Specifikationer for året 2024</t>
  </si>
  <si>
    <t>Benyttet tilskud Cyklistforbundet 2024</t>
  </si>
  <si>
    <t>Beholdning kontant 31/12 - 24</t>
  </si>
  <si>
    <t>Beholdning bank 31/12 - 24</t>
  </si>
  <si>
    <t>Beholdning CF 31-12 - 24</t>
  </si>
  <si>
    <t>Som kasserer                      /                 2025</t>
  </si>
  <si>
    <t>Som formand                        /                 2025</t>
  </si>
  <si>
    <t>Som intern revisor            /                  2025</t>
  </si>
  <si>
    <t>Som revisor, valgt på seneste generalforsamling, har jeg revideret afdelingens regnskab for 2024:</t>
  </si>
  <si>
    <t>Saldo i CF 31/12-24 (se nedenstående note 1)</t>
  </si>
  <si>
    <t>Saldo kontant 31/12-24</t>
  </si>
  <si>
    <t>Saldo i bank 31/12-24</t>
  </si>
  <si>
    <t>Regnskab 2024 for afdeling: Viborg</t>
  </si>
  <si>
    <t>Balance 2024 for afdeling: Viborg</t>
  </si>
  <si>
    <t>Indtægt §18 - Hærvejshjælp</t>
  </si>
  <si>
    <t>Indtægt §18 - Transport ref.</t>
  </si>
  <si>
    <t>Overskud Generalforsamling</t>
  </si>
  <si>
    <t>Indtægter ikke medlemmer på cykelture</t>
  </si>
  <si>
    <t>Indtægt andre</t>
  </si>
  <si>
    <t>Nytårskur</t>
  </si>
  <si>
    <t>Turfoldere</t>
  </si>
  <si>
    <t>Familiecykeltur</t>
  </si>
  <si>
    <t>Cykelarrangementer</t>
  </si>
  <si>
    <t>Kursus</t>
  </si>
  <si>
    <t>Julearrangement</t>
  </si>
  <si>
    <t>Sæbeboblevand m.m. Udgift §18</t>
  </si>
  <si>
    <t>Transport Udgift §18</t>
  </si>
  <si>
    <t>Kontorhold 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</si>
</sst>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 applyAlignment="1">
      <alignment horizontal="center"/>
    </xf>
    <xf numFmtId="0" fontId="2" fillId="0" borderId="8" xfId="0" applyFont="1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164" fontId="0" fillId="0" borderId="2" xfId="1" applyFont="1" applyFill="1" applyBorder="1" applyProtection="1"/>
    <xf numFmtId="164" fontId="0" fillId="0" borderId="2" xfId="1" applyFont="1" applyBorder="1" applyProtection="1"/>
    <xf numFmtId="0" fontId="2" fillId="0" borderId="1" xfId="0" applyFont="1" applyBorder="1"/>
    <xf numFmtId="0" fontId="0" fillId="0" borderId="3" xfId="0" applyBorder="1"/>
    <xf numFmtId="164" fontId="0" fillId="0" borderId="4" xfId="1" applyFont="1" applyBorder="1" applyProtection="1"/>
    <xf numFmtId="0" fontId="0" fillId="0" borderId="4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164" fontId="0" fillId="0" borderId="9" xfId="1" applyFont="1" applyFill="1" applyBorder="1" applyProtection="1"/>
    <xf numFmtId="164" fontId="0" fillId="0" borderId="4" xfId="1" applyFont="1" applyFill="1" applyBorder="1" applyProtection="1"/>
    <xf numFmtId="164" fontId="0" fillId="0" borderId="6" xfId="1" applyFont="1" applyFill="1" applyBorder="1" applyProtection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164" fontId="0" fillId="0" borderId="2" xfId="0" applyNumberFormat="1" applyBorder="1"/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" xfId="0" applyBorder="1" applyProtection="1">
      <protection locked="0"/>
    </xf>
    <xf numFmtId="164" fontId="0" fillId="0" borderId="2" xfId="1" applyFont="1" applyFill="1" applyBorder="1" applyProtection="1">
      <protection locked="0"/>
    </xf>
    <xf numFmtId="164" fontId="0" fillId="2" borderId="2" xfId="1" applyFon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0" borderId="1" xfId="0" applyFont="1" applyBorder="1"/>
    <xf numFmtId="0" fontId="0" fillId="2" borderId="8" xfId="0" applyFill="1" applyBorder="1"/>
    <xf numFmtId="0" fontId="0" fillId="2" borderId="3" xfId="0" applyFill="1" applyBorder="1"/>
    <xf numFmtId="0" fontId="0" fillId="0" borderId="11" xfId="0" applyBorder="1"/>
    <xf numFmtId="0" fontId="0" fillId="2" borderId="9" xfId="0" applyFill="1" applyBorder="1"/>
    <xf numFmtId="0" fontId="0" fillId="2" borderId="4" xfId="0" applyFill="1" applyBorder="1"/>
    <xf numFmtId="0" fontId="1" fillId="0" borderId="5" xfId="0" applyFont="1" applyBorder="1"/>
    <xf numFmtId="4" fontId="0" fillId="0" borderId="2" xfId="0" applyNumberFormat="1" applyBorder="1"/>
    <xf numFmtId="4" fontId="0" fillId="0" borderId="2" xfId="1" applyNumberFormat="1" applyFont="1" applyFill="1" applyBorder="1" applyProtection="1">
      <protection locked="0"/>
    </xf>
    <xf numFmtId="4" fontId="0" fillId="2" borderId="2" xfId="1" applyNumberFormat="1" applyFont="1" applyFill="1" applyBorder="1" applyProtection="1">
      <protection locked="0"/>
    </xf>
    <xf numFmtId="4" fontId="0" fillId="0" borderId="2" xfId="1" applyNumberFormat="1" applyFont="1" applyFill="1" applyBorder="1" applyProtection="1"/>
    <xf numFmtId="4" fontId="0" fillId="0" borderId="9" xfId="1" applyNumberFormat="1" applyFont="1" applyFill="1" applyBorder="1" applyProtection="1"/>
    <xf numFmtId="4" fontId="0" fillId="0" borderId="4" xfId="1" applyNumberFormat="1" applyFont="1" applyFill="1" applyBorder="1" applyProtection="1"/>
    <xf numFmtId="4" fontId="0" fillId="0" borderId="6" xfId="1" applyNumberFormat="1" applyFont="1" applyFill="1" applyBorder="1" applyProtection="1"/>
    <xf numFmtId="4" fontId="0" fillId="0" borderId="0" xfId="0" applyNumberFormat="1"/>
    <xf numFmtId="4" fontId="0" fillId="0" borderId="9" xfId="0" applyNumberFormat="1" applyBorder="1" applyAlignment="1">
      <alignment horizontal="left" wrapText="1"/>
    </xf>
    <xf numFmtId="4" fontId="0" fillId="0" borderId="4" xfId="0" applyNumberFormat="1" applyBorder="1"/>
    <xf numFmtId="4" fontId="0" fillId="0" borderId="11" xfId="0" applyNumberFormat="1" applyBorder="1"/>
    <xf numFmtId="4" fontId="0" fillId="2" borderId="9" xfId="0" applyNumberFormat="1" applyFill="1" applyBorder="1"/>
    <xf numFmtId="4" fontId="0" fillId="0" borderId="2" xfId="1" applyNumberFormat="1" applyFont="1" applyBorder="1" applyProtection="1"/>
    <xf numFmtId="165" fontId="0" fillId="0" borderId="2" xfId="1" applyNumberFormat="1" applyFont="1" applyBorder="1" applyProtection="1"/>
    <xf numFmtId="165" fontId="0" fillId="0" borderId="2" xfId="1" applyNumberFormat="1" applyFont="1" applyFill="1" applyBorder="1" applyProtection="1"/>
    <xf numFmtId="165" fontId="0" fillId="0" borderId="2" xfId="0" applyNumberFormat="1" applyBorder="1"/>
    <xf numFmtId="165" fontId="0" fillId="0" borderId="4" xfId="1" applyNumberFormat="1" applyFont="1" applyBorder="1" applyProtection="1"/>
    <xf numFmtId="4" fontId="0" fillId="2" borderId="2" xfId="0" applyNumberForma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24" workbookViewId="0">
      <selection activeCell="B33" sqref="B33"/>
    </sheetView>
  </sheetViews>
  <sheetFormatPr defaultRowHeight="14.4" x14ac:dyDescent="0.3"/>
  <cols>
    <col min="1" max="2" width="44.6640625" customWidth="1"/>
  </cols>
  <sheetData>
    <row r="1" spans="1:8" ht="21" x14ac:dyDescent="0.35">
      <c r="A1" s="55" t="s">
        <v>67</v>
      </c>
      <c r="B1" s="56"/>
      <c r="C1" s="19"/>
      <c r="D1" s="19"/>
      <c r="E1" s="19"/>
      <c r="F1" s="19"/>
      <c r="G1" s="19"/>
      <c r="H1" s="19"/>
    </row>
    <row r="3" spans="1:8" ht="18" x14ac:dyDescent="0.35">
      <c r="A3" t="s">
        <v>63</v>
      </c>
      <c r="G3" s="1"/>
    </row>
    <row r="5" spans="1:8" ht="15" x14ac:dyDescent="0.25">
      <c r="A5" t="s">
        <v>0</v>
      </c>
    </row>
    <row r="6" spans="1:8" ht="15" x14ac:dyDescent="0.25">
      <c r="A6" t="s">
        <v>41</v>
      </c>
    </row>
    <row r="7" spans="1:8" x14ac:dyDescent="0.3">
      <c r="A7" t="s">
        <v>18</v>
      </c>
    </row>
    <row r="9" spans="1:8" x14ac:dyDescent="0.3">
      <c r="A9" t="s">
        <v>39</v>
      </c>
    </row>
    <row r="10" spans="1:8" x14ac:dyDescent="0.3">
      <c r="A10" t="s">
        <v>40</v>
      </c>
    </row>
    <row r="12" spans="1:8" ht="15.75" thickBot="1" x14ac:dyDescent="0.3"/>
    <row r="13" spans="1:8" ht="15" thickBot="1" x14ac:dyDescent="0.35">
      <c r="A13" s="53" t="s">
        <v>55</v>
      </c>
      <c r="B13" s="54"/>
    </row>
    <row r="14" spans="1:8" x14ac:dyDescent="0.3">
      <c r="A14" s="28" t="s">
        <v>19</v>
      </c>
      <c r="B14" s="35"/>
    </row>
    <row r="15" spans="1:8" ht="15" x14ac:dyDescent="0.25">
      <c r="A15" s="23" t="s">
        <v>56</v>
      </c>
      <c r="B15" s="36">
        <f>Balance!B28-Balance!B31</f>
        <v>8845.5600000000013</v>
      </c>
    </row>
    <row r="16" spans="1:8" ht="15" x14ac:dyDescent="0.25">
      <c r="A16" s="27" t="s">
        <v>71</v>
      </c>
      <c r="B16" s="37">
        <v>120</v>
      </c>
    </row>
    <row r="17" spans="1:2" x14ac:dyDescent="0.3">
      <c r="A17" s="27" t="s">
        <v>72</v>
      </c>
      <c r="B17" s="37">
        <v>140</v>
      </c>
    </row>
    <row r="18" spans="1:2" ht="15" x14ac:dyDescent="0.25">
      <c r="A18" s="27"/>
      <c r="B18" s="37"/>
    </row>
    <row r="19" spans="1:2" x14ac:dyDescent="0.3">
      <c r="A19" s="27" t="s">
        <v>69</v>
      </c>
      <c r="B19" s="37">
        <v>700</v>
      </c>
    </row>
    <row r="20" spans="1:2" x14ac:dyDescent="0.3">
      <c r="A20" s="27" t="s">
        <v>70</v>
      </c>
      <c r="B20" s="37">
        <v>300</v>
      </c>
    </row>
    <row r="21" spans="1:2" ht="15" x14ac:dyDescent="0.25">
      <c r="A21" s="4"/>
      <c r="B21" s="38"/>
    </row>
    <row r="22" spans="1:2" ht="15" x14ac:dyDescent="0.25">
      <c r="A22" s="4"/>
      <c r="B22" s="38"/>
    </row>
    <row r="23" spans="1:2" ht="15" x14ac:dyDescent="0.25">
      <c r="A23" s="28" t="s">
        <v>20</v>
      </c>
      <c r="B23" s="38"/>
    </row>
    <row r="24" spans="1:2" x14ac:dyDescent="0.3">
      <c r="A24" s="26" t="s">
        <v>6</v>
      </c>
      <c r="B24" s="37">
        <v>1739.18</v>
      </c>
    </row>
    <row r="25" spans="1:2" x14ac:dyDescent="0.3">
      <c r="A25" s="26" t="s">
        <v>74</v>
      </c>
      <c r="B25" s="37">
        <v>1397.48</v>
      </c>
    </row>
    <row r="26" spans="1:2" ht="15" x14ac:dyDescent="0.25">
      <c r="A26" s="26" t="s">
        <v>75</v>
      </c>
      <c r="B26" s="37">
        <v>1418.75</v>
      </c>
    </row>
    <row r="27" spans="1:2" ht="15" x14ac:dyDescent="0.25">
      <c r="A27" s="26" t="s">
        <v>77</v>
      </c>
      <c r="B27" s="37">
        <v>139.88</v>
      </c>
    </row>
    <row r="28" spans="1:2" ht="15" x14ac:dyDescent="0.25">
      <c r="A28" s="26" t="s">
        <v>76</v>
      </c>
      <c r="B28" s="37">
        <v>182.8</v>
      </c>
    </row>
    <row r="29" spans="1:2" x14ac:dyDescent="0.3">
      <c r="A29" s="27" t="s">
        <v>24</v>
      </c>
      <c r="B29" s="37">
        <v>618.91999999999996</v>
      </c>
    </row>
    <row r="30" spans="1:2" ht="15" x14ac:dyDescent="0.25">
      <c r="A30" s="27" t="s">
        <v>78</v>
      </c>
      <c r="B30" s="37">
        <v>2971.1</v>
      </c>
    </row>
    <row r="31" spans="1:2" ht="15" x14ac:dyDescent="0.25">
      <c r="A31" s="27" t="s">
        <v>79</v>
      </c>
      <c r="B31" s="37">
        <v>132.19999999999999</v>
      </c>
    </row>
    <row r="32" spans="1:2" ht="15" x14ac:dyDescent="0.25">
      <c r="A32" s="27" t="s">
        <v>82</v>
      </c>
      <c r="B32" s="37">
        <v>505.25</v>
      </c>
    </row>
    <row r="33" spans="1:3" ht="15" x14ac:dyDescent="0.25">
      <c r="A33" s="27"/>
      <c r="B33" s="37"/>
    </row>
    <row r="34" spans="1:3" x14ac:dyDescent="0.3">
      <c r="A34" s="26" t="s">
        <v>80</v>
      </c>
      <c r="B34" s="37">
        <v>109.95</v>
      </c>
    </row>
    <row r="35" spans="1:3" x14ac:dyDescent="0.3">
      <c r="A35" s="27" t="s">
        <v>81</v>
      </c>
      <c r="B35" s="37">
        <v>1126.26</v>
      </c>
    </row>
    <row r="36" spans="1:3" ht="15.75" thickBot="1" x14ac:dyDescent="0.3">
      <c r="A36" s="27"/>
      <c r="B36" s="37"/>
    </row>
    <row r="37" spans="1:3" x14ac:dyDescent="0.3">
      <c r="A37" s="14" t="s">
        <v>8</v>
      </c>
      <c r="B37" s="39">
        <f>SUM(B15:B22)</f>
        <v>10105.560000000001</v>
      </c>
    </row>
    <row r="38" spans="1:3" ht="15.75" thickBot="1" x14ac:dyDescent="0.3">
      <c r="A38" s="9" t="s">
        <v>7</v>
      </c>
      <c r="B38" s="40">
        <f>SUM(B24:B36)</f>
        <v>10341.770000000002</v>
      </c>
    </row>
    <row r="39" spans="1:3" ht="15" thickBot="1" x14ac:dyDescent="0.35">
      <c r="A39" s="34" t="s">
        <v>1</v>
      </c>
      <c r="B39" s="41">
        <f>B37-B38</f>
        <v>-236.21000000000095</v>
      </c>
    </row>
    <row r="40" spans="1:3" ht="15" x14ac:dyDescent="0.25">
      <c r="B40" s="42"/>
    </row>
    <row r="41" spans="1:3" ht="15" thickBot="1" x14ac:dyDescent="0.35">
      <c r="B41" s="42"/>
    </row>
    <row r="42" spans="1:3" x14ac:dyDescent="0.3">
      <c r="A42" s="21" t="s">
        <v>13</v>
      </c>
      <c r="B42" s="43"/>
      <c r="C42" s="18"/>
    </row>
    <row r="43" spans="1:3" ht="15" thickBot="1" x14ac:dyDescent="0.35">
      <c r="A43" s="9"/>
      <c r="B43" s="44"/>
    </row>
    <row r="44" spans="1:3" ht="15" thickBot="1" x14ac:dyDescent="0.35">
      <c r="A44" s="31"/>
      <c r="B44" s="45"/>
    </row>
    <row r="45" spans="1:3" x14ac:dyDescent="0.3">
      <c r="A45" s="29" t="s">
        <v>46</v>
      </c>
      <c r="B45" s="46">
        <v>0</v>
      </c>
    </row>
    <row r="46" spans="1:3" x14ac:dyDescent="0.3">
      <c r="A46" s="26" t="s">
        <v>47</v>
      </c>
      <c r="B46" s="52">
        <v>0</v>
      </c>
    </row>
    <row r="47" spans="1:3" ht="15" thickBot="1" x14ac:dyDescent="0.35">
      <c r="A47" s="9" t="s">
        <v>48</v>
      </c>
      <c r="B47" s="44">
        <f>Balance!B27</f>
        <v>1528.96</v>
      </c>
    </row>
    <row r="48" spans="1:3" ht="15" thickBot="1" x14ac:dyDescent="0.35">
      <c r="A48" s="31"/>
      <c r="B48" s="45"/>
    </row>
    <row r="49" spans="1:2" x14ac:dyDescent="0.3">
      <c r="A49" s="29" t="s">
        <v>57</v>
      </c>
      <c r="B49" s="46">
        <v>0</v>
      </c>
    </row>
    <row r="50" spans="1:2" x14ac:dyDescent="0.3">
      <c r="A50" s="26" t="s">
        <v>58</v>
      </c>
      <c r="B50" s="52">
        <v>0</v>
      </c>
    </row>
    <row r="51" spans="1:2" ht="15" thickBot="1" x14ac:dyDescent="0.35">
      <c r="A51" s="9" t="s">
        <v>59</v>
      </c>
      <c r="B51" s="44">
        <f>Balance!B32</f>
        <v>1292.7499999999991</v>
      </c>
    </row>
    <row r="54" spans="1:2" ht="15" thickBot="1" x14ac:dyDescent="0.35">
      <c r="A54" s="12"/>
      <c r="B54" s="13"/>
    </row>
    <row r="55" spans="1:2" x14ac:dyDescent="0.3">
      <c r="A55" t="s">
        <v>60</v>
      </c>
      <c r="B55" t="s">
        <v>61</v>
      </c>
    </row>
    <row r="59" spans="1:2" x14ac:dyDescent="0.3">
      <c r="A59" t="s">
        <v>62</v>
      </c>
    </row>
  </sheetData>
  <mergeCells count="2">
    <mergeCell ref="A13:B13"/>
    <mergeCell ref="A1:B1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9" orientation="portrait" horizontalDpi="4294967293" r:id="rId1"/>
  <ignoredErrors>
    <ignoredError sqref="B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sqref="A1:B1"/>
    </sheetView>
  </sheetViews>
  <sheetFormatPr defaultRowHeight="14.4" x14ac:dyDescent="0.3"/>
  <cols>
    <col min="1" max="2" width="42.6640625" customWidth="1"/>
  </cols>
  <sheetData>
    <row r="1" spans="1:2" ht="21" x14ac:dyDescent="0.35">
      <c r="A1" s="55" t="s">
        <v>68</v>
      </c>
      <c r="B1" s="56"/>
    </row>
    <row r="3" spans="1:2" ht="15.75" thickBot="1" x14ac:dyDescent="0.3"/>
    <row r="4" spans="1:2" ht="15.75" thickBot="1" x14ac:dyDescent="0.3">
      <c r="A4" s="57" t="s">
        <v>49</v>
      </c>
      <c r="B4" s="58"/>
    </row>
    <row r="5" spans="1:2" ht="15" x14ac:dyDescent="0.25">
      <c r="A5" s="2"/>
      <c r="B5" s="3"/>
    </row>
    <row r="6" spans="1:2" ht="15" x14ac:dyDescent="0.25">
      <c r="A6" s="4" t="s">
        <v>50</v>
      </c>
      <c r="B6" s="47">
        <f>Regnskab!B47</f>
        <v>1528.96</v>
      </c>
    </row>
    <row r="7" spans="1:2" ht="15" x14ac:dyDescent="0.25">
      <c r="A7" s="4" t="s">
        <v>51</v>
      </c>
      <c r="B7" s="38">
        <f>Regnskab!B45</f>
        <v>0</v>
      </c>
    </row>
    <row r="8" spans="1:2" ht="15" x14ac:dyDescent="0.25">
      <c r="A8" s="4" t="s">
        <v>52</v>
      </c>
      <c r="B8" s="38">
        <f>Regnskab!B46</f>
        <v>0</v>
      </c>
    </row>
    <row r="9" spans="1:2" ht="15" x14ac:dyDescent="0.25">
      <c r="A9" s="4" t="s">
        <v>9</v>
      </c>
      <c r="B9" s="35">
        <f>SUM(B6:B8)</f>
        <v>1528.96</v>
      </c>
    </row>
    <row r="10" spans="1:2" ht="15" x14ac:dyDescent="0.25">
      <c r="A10" s="4"/>
      <c r="B10" s="35"/>
    </row>
    <row r="11" spans="1:2" x14ac:dyDescent="0.3">
      <c r="A11" s="4" t="s">
        <v>11</v>
      </c>
      <c r="B11" s="38">
        <f>Regnskab!B39</f>
        <v>-236.21000000000095</v>
      </c>
    </row>
    <row r="12" spans="1:2" ht="15" x14ac:dyDescent="0.25">
      <c r="A12" s="4"/>
      <c r="B12" s="35"/>
    </row>
    <row r="13" spans="1:2" x14ac:dyDescent="0.3">
      <c r="A13" s="4" t="s">
        <v>64</v>
      </c>
      <c r="B13" s="38">
        <f>B32</f>
        <v>1292.7499999999991</v>
      </c>
    </row>
    <row r="14" spans="1:2" ht="15" x14ac:dyDescent="0.25">
      <c r="A14" s="4" t="s">
        <v>65</v>
      </c>
      <c r="B14" s="38">
        <f>Regnskab!B49</f>
        <v>0</v>
      </c>
    </row>
    <row r="15" spans="1:2" ht="15" x14ac:dyDescent="0.25">
      <c r="A15" s="4" t="s">
        <v>66</v>
      </c>
      <c r="B15" s="38">
        <f>Regnskab!B50</f>
        <v>0</v>
      </c>
    </row>
    <row r="16" spans="1:2" ht="15" x14ac:dyDescent="0.25">
      <c r="A16" s="4" t="s">
        <v>10</v>
      </c>
      <c r="B16" s="38">
        <f>SUM(B13:B15)</f>
        <v>1292.7499999999991</v>
      </c>
    </row>
    <row r="17" spans="1:2" ht="15" x14ac:dyDescent="0.25">
      <c r="A17" s="4"/>
      <c r="B17" s="35"/>
    </row>
    <row r="18" spans="1:2" ht="15" x14ac:dyDescent="0.25">
      <c r="A18" s="4" t="s">
        <v>2</v>
      </c>
      <c r="B18" s="35">
        <f>B6-B16+Regnskab!B39</f>
        <v>0</v>
      </c>
    </row>
    <row r="19" spans="1:2" ht="15" x14ac:dyDescent="0.25">
      <c r="A19" s="4"/>
      <c r="B19" s="35"/>
    </row>
    <row r="20" spans="1:2" ht="15" x14ac:dyDescent="0.25">
      <c r="A20" s="4"/>
      <c r="B20" s="35"/>
    </row>
    <row r="21" spans="1:2" ht="15" x14ac:dyDescent="0.25">
      <c r="A21" s="4"/>
      <c r="B21" s="35"/>
    </row>
    <row r="22" spans="1:2" ht="15.75" thickBot="1" x14ac:dyDescent="0.3">
      <c r="A22" s="4"/>
      <c r="B22" s="35"/>
    </row>
    <row r="23" spans="1:2" ht="15.75" thickBot="1" x14ac:dyDescent="0.3">
      <c r="A23" s="53" t="s">
        <v>21</v>
      </c>
      <c r="B23" s="54"/>
    </row>
    <row r="24" spans="1:2" ht="15" x14ac:dyDescent="0.25">
      <c r="A24" s="14"/>
      <c r="B24" s="3"/>
    </row>
    <row r="25" spans="1:2" ht="15.75" thickBot="1" x14ac:dyDescent="0.3">
      <c r="A25" s="4"/>
      <c r="B25" s="5"/>
    </row>
    <row r="26" spans="1:2" ht="15" x14ac:dyDescent="0.25">
      <c r="A26" s="2" t="s">
        <v>22</v>
      </c>
      <c r="B26" s="15"/>
    </row>
    <row r="27" spans="1:2" ht="15" x14ac:dyDescent="0.25">
      <c r="A27" s="4" t="s">
        <v>50</v>
      </c>
      <c r="B27" s="48">
        <v>1528.96</v>
      </c>
    </row>
    <row r="28" spans="1:2" ht="15" x14ac:dyDescent="0.25">
      <c r="A28" s="4" t="s">
        <v>53</v>
      </c>
      <c r="B28" s="49">
        <v>14520</v>
      </c>
    </row>
    <row r="29" spans="1:2" x14ac:dyDescent="0.3">
      <c r="A29" s="4" t="s">
        <v>73</v>
      </c>
      <c r="B29" s="49">
        <v>1260</v>
      </c>
    </row>
    <row r="30" spans="1:2" ht="15" x14ac:dyDescent="0.25">
      <c r="A30" s="4" t="s">
        <v>16</v>
      </c>
      <c r="B30" s="50">
        <f>9105.56+1236.21</f>
        <v>10341.77</v>
      </c>
    </row>
    <row r="31" spans="1:2" x14ac:dyDescent="0.3">
      <c r="A31" s="4" t="s">
        <v>15</v>
      </c>
      <c r="B31" s="48">
        <v>5674.44</v>
      </c>
    </row>
    <row r="32" spans="1:2" ht="15.75" thickBot="1" x14ac:dyDescent="0.3">
      <c r="A32" s="9" t="s">
        <v>54</v>
      </c>
      <c r="B32" s="51">
        <f>B27+B28+B29-B30-B31</f>
        <v>1292.7499999999991</v>
      </c>
    </row>
    <row r="33" spans="1:2" ht="15" x14ac:dyDescent="0.25">
      <c r="A33" s="4"/>
      <c r="B33" s="6"/>
    </row>
    <row r="34" spans="1:2" ht="15" x14ac:dyDescent="0.25">
      <c r="A34" s="4"/>
      <c r="B34" s="6"/>
    </row>
    <row r="35" spans="1:2" ht="15" x14ac:dyDescent="0.25">
      <c r="A35" s="8"/>
      <c r="B35" s="6"/>
    </row>
    <row r="36" spans="1:2" ht="15" x14ac:dyDescent="0.25">
      <c r="A36" s="4"/>
      <c r="B36" s="6"/>
    </row>
    <row r="37" spans="1:2" ht="15" x14ac:dyDescent="0.25">
      <c r="A37" s="4"/>
      <c r="B37" s="7"/>
    </row>
    <row r="38" spans="1:2" ht="15" x14ac:dyDescent="0.25">
      <c r="A38" s="4"/>
      <c r="B38" s="7"/>
    </row>
    <row r="39" spans="1:2" ht="15" x14ac:dyDescent="0.25">
      <c r="A39" s="4"/>
      <c r="B39" s="7"/>
    </row>
    <row r="40" spans="1:2" ht="15" x14ac:dyDescent="0.25">
      <c r="A40" s="4"/>
      <c r="B40" s="7"/>
    </row>
    <row r="41" spans="1:2" ht="15" thickBot="1" x14ac:dyDescent="0.35">
      <c r="A41" s="9"/>
      <c r="B41" s="11"/>
    </row>
  </sheetData>
  <mergeCells count="3">
    <mergeCell ref="A4:B4"/>
    <mergeCell ref="A1:B1"/>
    <mergeCell ref="A23:B23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4"/>
  <sheetViews>
    <sheetView workbookViewId="0">
      <selection activeCell="A10" sqref="A10"/>
    </sheetView>
  </sheetViews>
  <sheetFormatPr defaultRowHeight="14.4" x14ac:dyDescent="0.3"/>
  <cols>
    <col min="1" max="2" width="44.6640625" customWidth="1"/>
  </cols>
  <sheetData>
    <row r="1" spans="1:8" ht="21" x14ac:dyDescent="0.35">
      <c r="A1" s="59" t="s">
        <v>26</v>
      </c>
      <c r="B1" s="60"/>
      <c r="C1" s="19"/>
      <c r="D1" s="19"/>
      <c r="E1" s="19"/>
      <c r="F1" s="19"/>
      <c r="G1" s="19"/>
      <c r="H1" s="19"/>
    </row>
    <row r="3" spans="1:8" ht="18" x14ac:dyDescent="0.35">
      <c r="A3" t="s">
        <v>27</v>
      </c>
      <c r="G3" s="1"/>
    </row>
    <row r="5" spans="1:8" ht="15" x14ac:dyDescent="0.25">
      <c r="A5" t="s">
        <v>0</v>
      </c>
    </row>
    <row r="6" spans="1:8" ht="15" x14ac:dyDescent="0.25">
      <c r="A6" t="s">
        <v>17</v>
      </c>
    </row>
    <row r="7" spans="1:8" x14ac:dyDescent="0.3">
      <c r="A7" t="s">
        <v>18</v>
      </c>
    </row>
    <row r="9" spans="1:8" x14ac:dyDescent="0.3">
      <c r="A9" t="s">
        <v>39</v>
      </c>
    </row>
    <row r="10" spans="1:8" x14ac:dyDescent="0.3">
      <c r="A10" t="s">
        <v>40</v>
      </c>
    </row>
    <row r="12" spans="1:8" ht="15.75" thickBot="1" x14ac:dyDescent="0.3"/>
    <row r="13" spans="1:8" ht="15" thickBot="1" x14ac:dyDescent="0.35">
      <c r="A13" s="53" t="s">
        <v>25</v>
      </c>
      <c r="B13" s="54"/>
    </row>
    <row r="14" spans="1:8" x14ac:dyDescent="0.3">
      <c r="A14" s="28" t="s">
        <v>19</v>
      </c>
      <c r="B14" s="5"/>
    </row>
    <row r="15" spans="1:8" ht="15" x14ac:dyDescent="0.25">
      <c r="A15" s="23" t="s">
        <v>38</v>
      </c>
      <c r="B15" s="24">
        <v>0</v>
      </c>
    </row>
    <row r="16" spans="1:8" ht="15" x14ac:dyDescent="0.25">
      <c r="A16" s="27" t="s">
        <v>3</v>
      </c>
      <c r="B16" s="25">
        <v>0</v>
      </c>
    </row>
    <row r="17" spans="1:3" ht="15" x14ac:dyDescent="0.25">
      <c r="A17" s="27" t="s">
        <v>4</v>
      </c>
      <c r="B17" s="25">
        <v>0</v>
      </c>
    </row>
    <row r="18" spans="1:3" ht="15" x14ac:dyDescent="0.25">
      <c r="A18" s="27" t="s">
        <v>4</v>
      </c>
      <c r="B18" s="25">
        <v>0</v>
      </c>
    </row>
    <row r="19" spans="1:3" ht="15" x14ac:dyDescent="0.25">
      <c r="A19" s="4"/>
      <c r="B19" s="6"/>
    </row>
    <row r="20" spans="1:3" ht="15" x14ac:dyDescent="0.25">
      <c r="A20" s="4"/>
      <c r="B20" s="6"/>
    </row>
    <row r="21" spans="1:3" ht="15" x14ac:dyDescent="0.25">
      <c r="A21" s="28" t="s">
        <v>20</v>
      </c>
      <c r="B21" s="6"/>
    </row>
    <row r="22" spans="1:3" ht="15" x14ac:dyDescent="0.25">
      <c r="A22" s="26" t="s">
        <v>23</v>
      </c>
      <c r="B22" s="25">
        <v>0</v>
      </c>
    </row>
    <row r="23" spans="1:3" ht="15" x14ac:dyDescent="0.25">
      <c r="A23" s="26" t="s">
        <v>23</v>
      </c>
      <c r="B23" s="25">
        <v>0</v>
      </c>
    </row>
    <row r="24" spans="1:3" ht="15" x14ac:dyDescent="0.25">
      <c r="A24" s="26" t="s">
        <v>23</v>
      </c>
      <c r="B24" s="25">
        <v>0</v>
      </c>
    </row>
    <row r="25" spans="1:3" ht="15" x14ac:dyDescent="0.25">
      <c r="A25" s="26" t="s">
        <v>23</v>
      </c>
      <c r="B25" s="25">
        <v>0</v>
      </c>
    </row>
    <row r="26" spans="1:3" ht="15" x14ac:dyDescent="0.25">
      <c r="A26" s="26" t="s">
        <v>23</v>
      </c>
      <c r="B26" s="25">
        <v>0</v>
      </c>
    </row>
    <row r="27" spans="1:3" x14ac:dyDescent="0.3">
      <c r="A27" s="26" t="s">
        <v>6</v>
      </c>
      <c r="B27" s="25">
        <v>0</v>
      </c>
    </row>
    <row r="28" spans="1:3" ht="15" x14ac:dyDescent="0.25">
      <c r="A28" s="27" t="s">
        <v>12</v>
      </c>
      <c r="B28" s="25">
        <v>0</v>
      </c>
    </row>
    <row r="29" spans="1:3" x14ac:dyDescent="0.3">
      <c r="A29" s="27" t="s">
        <v>5</v>
      </c>
      <c r="B29" s="25">
        <v>0</v>
      </c>
    </row>
    <row r="30" spans="1:3" ht="15" x14ac:dyDescent="0.25">
      <c r="A30" s="27" t="s">
        <v>14</v>
      </c>
      <c r="B30" s="25">
        <v>0</v>
      </c>
    </row>
    <row r="31" spans="1:3" ht="15" x14ac:dyDescent="0.25">
      <c r="A31" s="27"/>
      <c r="B31" s="25">
        <v>0</v>
      </c>
    </row>
    <row r="32" spans="1:3" ht="15" x14ac:dyDescent="0.25">
      <c r="A32" s="27"/>
      <c r="B32" s="25">
        <v>0</v>
      </c>
    </row>
    <row r="33" spans="1:3" ht="15" x14ac:dyDescent="0.25">
      <c r="A33" s="27"/>
      <c r="B33" s="25">
        <v>0</v>
      </c>
    </row>
    <row r="34" spans="1:3" ht="15.75" thickBot="1" x14ac:dyDescent="0.3">
      <c r="A34" s="27"/>
      <c r="B34" s="25">
        <v>0</v>
      </c>
    </row>
    <row r="35" spans="1:3" x14ac:dyDescent="0.3">
      <c r="A35" s="14" t="s">
        <v>8</v>
      </c>
      <c r="B35" s="15">
        <f>SUM(B15:B20)</f>
        <v>0</v>
      </c>
    </row>
    <row r="36" spans="1:3" ht="15.75" thickBot="1" x14ac:dyDescent="0.3">
      <c r="A36" s="9" t="s">
        <v>7</v>
      </c>
      <c r="B36" s="16">
        <f>SUM(B22:B34)</f>
        <v>0</v>
      </c>
    </row>
    <row r="37" spans="1:3" ht="15" thickBot="1" x14ac:dyDescent="0.35">
      <c r="A37" s="34" t="s">
        <v>1</v>
      </c>
      <c r="B37" s="17">
        <f>B35-B36</f>
        <v>0</v>
      </c>
    </row>
    <row r="39" spans="1:3" ht="15.75" thickBot="1" x14ac:dyDescent="0.3"/>
    <row r="40" spans="1:3" x14ac:dyDescent="0.3">
      <c r="A40" s="21" t="s">
        <v>13</v>
      </c>
      <c r="B40" s="22"/>
      <c r="C40" s="18"/>
    </row>
    <row r="41" spans="1:3" ht="15" thickBot="1" x14ac:dyDescent="0.35">
      <c r="A41" s="9"/>
      <c r="B41" s="11"/>
    </row>
    <row r="42" spans="1:3" ht="15" thickBot="1" x14ac:dyDescent="0.35">
      <c r="A42" s="31"/>
      <c r="B42" s="31"/>
    </row>
    <row r="43" spans="1:3" x14ac:dyDescent="0.3">
      <c r="A43" s="29" t="s">
        <v>28</v>
      </c>
      <c r="B43" s="32"/>
    </row>
    <row r="44" spans="1:3" ht="15" thickBot="1" x14ac:dyDescent="0.35">
      <c r="A44" s="30" t="s">
        <v>29</v>
      </c>
      <c r="B44" s="33"/>
    </row>
    <row r="45" spans="1:3" x14ac:dyDescent="0.3">
      <c r="A45" s="29" t="s">
        <v>28</v>
      </c>
      <c r="B45" s="32"/>
    </row>
    <row r="46" spans="1:3" ht="15" thickBot="1" x14ac:dyDescent="0.35">
      <c r="A46" s="30" t="s">
        <v>29</v>
      </c>
      <c r="B46" s="33"/>
    </row>
    <row r="49" spans="1:2" ht="15" thickBot="1" x14ac:dyDescent="0.35">
      <c r="A49" s="12"/>
      <c r="B49" s="13"/>
    </row>
    <row r="50" spans="1:2" x14ac:dyDescent="0.3">
      <c r="A50" t="s">
        <v>30</v>
      </c>
      <c r="B50" t="s">
        <v>31</v>
      </c>
    </row>
    <row r="54" spans="1:2" x14ac:dyDescent="0.3">
      <c r="A54" t="s">
        <v>32</v>
      </c>
    </row>
  </sheetData>
  <mergeCells count="2">
    <mergeCell ref="A1:B1"/>
    <mergeCell ref="A13:B13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0"/>
  <sheetViews>
    <sheetView workbookViewId="0">
      <selection activeCell="B13" sqref="B13"/>
    </sheetView>
  </sheetViews>
  <sheetFormatPr defaultRowHeight="14.4" x14ac:dyDescent="0.3"/>
  <cols>
    <col min="1" max="2" width="42.6640625" customWidth="1"/>
  </cols>
  <sheetData>
    <row r="1" spans="1:3" ht="21" x14ac:dyDescent="0.35">
      <c r="A1" s="59" t="s">
        <v>33</v>
      </c>
      <c r="B1" s="60"/>
    </row>
    <row r="3" spans="1:3" ht="15.75" thickBot="1" x14ac:dyDescent="0.3"/>
    <row r="4" spans="1:3" ht="15.75" thickBot="1" x14ac:dyDescent="0.3">
      <c r="A4" s="57" t="s">
        <v>34</v>
      </c>
      <c r="B4" s="58"/>
    </row>
    <row r="5" spans="1:3" ht="15" x14ac:dyDescent="0.25">
      <c r="A5" s="2"/>
      <c r="B5" s="3"/>
    </row>
    <row r="6" spans="1:3" ht="15" x14ac:dyDescent="0.25">
      <c r="A6" s="4" t="s">
        <v>35</v>
      </c>
      <c r="B6" s="7">
        <v>0</v>
      </c>
    </row>
    <row r="7" spans="1:3" ht="15" x14ac:dyDescent="0.25">
      <c r="A7" s="4" t="s">
        <v>28</v>
      </c>
      <c r="B7" s="6">
        <f>Regnskab!B45</f>
        <v>0</v>
      </c>
    </row>
    <row r="8" spans="1:3" ht="15" x14ac:dyDescent="0.25">
      <c r="A8" s="4" t="s">
        <v>42</v>
      </c>
      <c r="B8" s="6">
        <f>Regnskab!B46</f>
        <v>0</v>
      </c>
    </row>
    <row r="9" spans="1:3" ht="15" x14ac:dyDescent="0.25">
      <c r="A9" s="4" t="s">
        <v>9</v>
      </c>
      <c r="B9" s="20">
        <f>SUM(B6:B8)</f>
        <v>0</v>
      </c>
    </row>
    <row r="10" spans="1:3" ht="15" x14ac:dyDescent="0.25">
      <c r="A10" s="4"/>
      <c r="B10" s="5"/>
    </row>
    <row r="11" spans="1:3" x14ac:dyDescent="0.3">
      <c r="A11" s="4" t="s">
        <v>11</v>
      </c>
      <c r="B11" s="6">
        <f>Regnskab!B39</f>
        <v>-236.21000000000095</v>
      </c>
    </row>
    <row r="12" spans="1:3" ht="15" x14ac:dyDescent="0.25">
      <c r="A12" s="4"/>
      <c r="B12" s="5"/>
    </row>
    <row r="13" spans="1:3" ht="15" x14ac:dyDescent="0.25">
      <c r="A13" s="4" t="s">
        <v>43</v>
      </c>
      <c r="B13" s="6">
        <v>0</v>
      </c>
    </row>
    <row r="14" spans="1:3" ht="15" x14ac:dyDescent="0.25">
      <c r="A14" s="4" t="s">
        <v>44</v>
      </c>
      <c r="B14" s="6">
        <f>Regnskab!B49</f>
        <v>0</v>
      </c>
    </row>
    <row r="15" spans="1:3" ht="15" x14ac:dyDescent="0.25">
      <c r="A15" s="4" t="s">
        <v>45</v>
      </c>
      <c r="B15" s="6"/>
    </row>
    <row r="16" spans="1:3" ht="15" x14ac:dyDescent="0.25">
      <c r="A16" s="4" t="s">
        <v>10</v>
      </c>
      <c r="B16" s="6">
        <f>SUM(B13:B15)</f>
        <v>0</v>
      </c>
    </row>
    <row r="17" spans="1:2" ht="15" x14ac:dyDescent="0.25">
      <c r="A17" s="4"/>
      <c r="B17" s="5"/>
    </row>
    <row r="18" spans="1:2" ht="15" x14ac:dyDescent="0.25">
      <c r="A18" s="4" t="s">
        <v>2</v>
      </c>
      <c r="B18" s="20">
        <f>B9+B11-B16</f>
        <v>-236.21000000000095</v>
      </c>
    </row>
    <row r="19" spans="1:2" ht="15" x14ac:dyDescent="0.25">
      <c r="A19" s="4"/>
      <c r="B19" s="20"/>
    </row>
    <row r="20" spans="1:2" ht="15" x14ac:dyDescent="0.25">
      <c r="A20" s="4"/>
      <c r="B20" s="20"/>
    </row>
    <row r="21" spans="1:2" ht="15" x14ac:dyDescent="0.25">
      <c r="A21" s="4"/>
      <c r="B21" s="20"/>
    </row>
    <row r="22" spans="1:2" ht="15.75" thickBot="1" x14ac:dyDescent="0.3">
      <c r="A22" s="4"/>
      <c r="B22" s="20"/>
    </row>
    <row r="23" spans="1:2" ht="15.75" thickBot="1" x14ac:dyDescent="0.3">
      <c r="A23" s="53" t="s">
        <v>21</v>
      </c>
      <c r="B23" s="54"/>
    </row>
    <row r="24" spans="1:2" ht="15" x14ac:dyDescent="0.25">
      <c r="A24" s="14"/>
      <c r="B24" s="3"/>
    </row>
    <row r="25" spans="1:2" ht="15.75" thickBot="1" x14ac:dyDescent="0.3">
      <c r="A25" s="4"/>
      <c r="B25" s="5"/>
    </row>
    <row r="26" spans="1:2" ht="15" x14ac:dyDescent="0.25">
      <c r="A26" s="2" t="s">
        <v>22</v>
      </c>
      <c r="B26" s="15"/>
    </row>
    <row r="27" spans="1:2" ht="15" x14ac:dyDescent="0.25">
      <c r="A27" s="4" t="s">
        <v>35</v>
      </c>
      <c r="B27" s="7">
        <f>B6</f>
        <v>0</v>
      </c>
    </row>
    <row r="28" spans="1:2" ht="15" x14ac:dyDescent="0.25">
      <c r="A28" s="4" t="s">
        <v>36</v>
      </c>
      <c r="B28" s="6">
        <v>0</v>
      </c>
    </row>
    <row r="29" spans="1:2" ht="15" x14ac:dyDescent="0.25">
      <c r="A29" s="4" t="s">
        <v>16</v>
      </c>
      <c r="B29" s="20">
        <v>0</v>
      </c>
    </row>
    <row r="30" spans="1:2" x14ac:dyDescent="0.3">
      <c r="A30" s="4" t="s">
        <v>15</v>
      </c>
      <c r="B30" s="7">
        <v>0</v>
      </c>
    </row>
    <row r="31" spans="1:2" ht="15.75" thickBot="1" x14ac:dyDescent="0.3">
      <c r="A31" s="9" t="s">
        <v>37</v>
      </c>
      <c r="B31" s="10">
        <f>SUM(B27+B28+B29-B30)</f>
        <v>0</v>
      </c>
    </row>
    <row r="32" spans="1:2" ht="15" x14ac:dyDescent="0.25">
      <c r="A32" s="4"/>
      <c r="B32" s="6"/>
    </row>
    <row r="33" spans="1:2" ht="15" x14ac:dyDescent="0.25">
      <c r="A33" s="4"/>
      <c r="B33" s="6"/>
    </row>
    <row r="34" spans="1:2" ht="15" x14ac:dyDescent="0.25">
      <c r="A34" s="8"/>
      <c r="B34" s="6"/>
    </row>
    <row r="35" spans="1:2" ht="15" x14ac:dyDescent="0.25">
      <c r="A35" s="4"/>
      <c r="B35" s="6"/>
    </row>
    <row r="36" spans="1:2" ht="15" x14ac:dyDescent="0.25">
      <c r="A36" s="4"/>
      <c r="B36" s="7"/>
    </row>
    <row r="37" spans="1:2" ht="15" x14ac:dyDescent="0.25">
      <c r="A37" s="4"/>
      <c r="B37" s="7"/>
    </row>
    <row r="38" spans="1:2" ht="15" x14ac:dyDescent="0.25">
      <c r="A38" s="4"/>
      <c r="B38" s="7"/>
    </row>
    <row r="39" spans="1:2" ht="15" x14ac:dyDescent="0.25">
      <c r="A39" s="4"/>
      <c r="B39" s="7"/>
    </row>
    <row r="40" spans="1:2" ht="15.75" thickBot="1" x14ac:dyDescent="0.3">
      <c r="A40" s="9"/>
      <c r="B40" s="11"/>
    </row>
  </sheetData>
  <mergeCells count="3">
    <mergeCell ref="A1:B1"/>
    <mergeCell ref="A4:B4"/>
    <mergeCell ref="A23:B23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ec5147-1755-41f1-9f81-db6f4b406644" xsi:nil="true"/>
    <lcf76f155ced4ddcb4097134ff3c332f xmlns="fc4ff719-9a83-448e-94ed-ec0bbbc13d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D6BF731831AA44948D8CFEED964EA2" ma:contentTypeVersion="15" ma:contentTypeDescription="Create a new document." ma:contentTypeScope="" ma:versionID="611ca642df9178f3f19bc63b8f836c2b">
  <xsd:schema xmlns:xsd="http://www.w3.org/2001/XMLSchema" xmlns:xs="http://www.w3.org/2001/XMLSchema" xmlns:p="http://schemas.microsoft.com/office/2006/metadata/properties" xmlns:ns2="fc4ff719-9a83-448e-94ed-ec0bbbc13d42" xmlns:ns3="cbec5147-1755-41f1-9f81-db6f4b406644" targetNamespace="http://schemas.microsoft.com/office/2006/metadata/properties" ma:root="true" ma:fieldsID="c150b6d7e9098b8074f5f7d7ea946459" ns2:_="" ns3:_="">
    <xsd:import namespace="fc4ff719-9a83-448e-94ed-ec0bbbc13d42"/>
    <xsd:import namespace="cbec5147-1755-41f1-9f81-db6f4b4066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ff719-9a83-448e-94ed-ec0bbbc13d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d429687-0bd3-44aa-b26f-0eaf6a5746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c5147-1755-41f1-9f81-db6f4b4066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d18ccb6-705e-4a11-a8f5-c0c929df74d7}" ma:internalName="TaxCatchAll" ma:showField="CatchAllData" ma:web="cbec5147-1755-41f1-9f81-db6f4b4066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5B6FC-D2B1-41F3-9610-D9F0C453D4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9608FB-E6EC-46D6-9F25-EA5908C13CF6}">
  <ds:schemaRefs>
    <ds:schemaRef ds:uri="http://schemas.microsoft.com/office/2006/metadata/properties"/>
    <ds:schemaRef ds:uri="http://purl.org/dc/elements/1.1/"/>
    <ds:schemaRef ds:uri="fc4ff719-9a83-448e-94ed-ec0bbbc13d42"/>
    <ds:schemaRef ds:uri="cbec5147-1755-41f1-9f81-db6f4b406644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840707-7597-4C8F-BBDE-9FEB31211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ff719-9a83-448e-94ed-ec0bbbc13d42"/>
    <ds:schemaRef ds:uri="cbec5147-1755-41f1-9f81-db6f4b4066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Regnskab</vt:lpstr>
      <vt:lpstr>Balance</vt:lpstr>
      <vt:lpstr>Forklaring til Regnskab</vt:lpstr>
      <vt:lpstr>Forklaring til Balance</vt:lpstr>
      <vt:lpstr>Ark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Mai-Britt Andersen</dc:creator>
  <cp:lastModifiedBy>Ulla Burgwald</cp:lastModifiedBy>
  <cp:lastPrinted>2025-09-12T15:59:56Z</cp:lastPrinted>
  <dcterms:created xsi:type="dcterms:W3CDTF">2018-01-11T12:11:46Z</dcterms:created>
  <dcterms:modified xsi:type="dcterms:W3CDTF">2025-09-12T16:03:25Z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0x01010074D6BF731831AA44948D8CFEED964EA2</vt:lpwstr>
  </property>
  <property fmtid="{D5CDD505-2E9C-101B-9397-08002B2CF9AE}" pid="3" name="MediaServiceImageTags">
    <vt:lpwstr/>
  </property>
</Properties>
</file>