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Regnskab" sheetId="4" r:id="rId1"/>
    <sheet name="Balance" sheetId="5" r:id="rId2"/>
    <sheet name="Forklaring til Regnskab" sheetId="6" r:id="rId3"/>
    <sheet name="Forklaring til Balance" sheetId="7" r:id="rId4"/>
    <sheet name="Ark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5" l="1"/>
  <c r="B15" i="4" l="1"/>
  <c r="B36" i="4" l="1"/>
  <c r="B27" i="7" l="1"/>
  <c r="B31" i="7" s="1"/>
  <c r="B15" i="7"/>
  <c r="B14" i="7"/>
  <c r="B8" i="7"/>
  <c r="B9" i="7" s="1"/>
  <c r="B7" i="7"/>
  <c r="B36" i="6"/>
  <c r="B35" i="6"/>
  <c r="B37" i="6" s="1"/>
  <c r="B16" i="7" l="1"/>
  <c r="B15" i="5"/>
  <c r="B14" i="5"/>
  <c r="B8" i="5"/>
  <c r="B7" i="5"/>
  <c r="B35" i="4"/>
  <c r="B37" i="4" s="1"/>
  <c r="B9" i="5" l="1"/>
  <c r="B11" i="5"/>
  <c r="B11" i="7"/>
  <c r="B18" i="7" s="1"/>
  <c r="B16" i="5"/>
  <c r="B18" i="5" l="1"/>
</calcChain>
</file>

<file path=xl/comments1.xml><?xml version="1.0" encoding="utf-8"?>
<comments xmlns="http://schemas.openxmlformats.org/spreadsheetml/2006/main">
  <authors>
    <author>Hanne V. Hounsgaard</author>
  </authors>
  <commentList>
    <comment ref="C5" authorId="0">
      <text>
        <r>
          <rPr>
            <b/>
            <sz val="12"/>
            <color indexed="81"/>
            <rFont val="Tahoma"/>
            <family val="2"/>
          </rPr>
          <t>VIGTIGT !!!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Der må kun tastes i de 
blå felter. De hvide felter er enten forhåndsudfyldt eller beregnes automatisk
</t>
        </r>
      </text>
    </comment>
    <comment ref="C17" authorId="0">
      <text>
        <r>
          <rPr>
            <sz val="9"/>
            <color indexed="81"/>
            <rFont val="Tahoma"/>
            <charset val="1"/>
          </rPr>
          <t>Tilskud som er modtaget fra kommune og andre.
Teksten må gerne tilrettes.</t>
        </r>
      </text>
    </comment>
    <comment ref="C22" authorId="0">
      <text>
        <r>
          <rPr>
            <sz val="9"/>
            <color indexed="81"/>
            <rFont val="Tahoma"/>
            <charset val="1"/>
          </rPr>
          <t>Aktivitetsomkostninger
Teksten må gerne tilrettes til beskrivelse af aktiviten</t>
        </r>
      </text>
    </comment>
    <comment ref="C31" authorId="0">
      <text>
        <r>
          <rPr>
            <sz val="9"/>
            <color indexed="81"/>
            <rFont val="Tahoma"/>
            <charset val="1"/>
          </rPr>
          <t>Andet:
Teksten må gerne omdøbes</t>
        </r>
      </text>
    </comment>
    <comment ref="C43" authorId="0">
      <text>
        <r>
          <rPr>
            <sz val="9"/>
            <color indexed="81"/>
            <rFont val="Tahoma"/>
            <family val="2"/>
          </rPr>
          <t>Oplysninger om eventuel kontantkasse i afdelingen og evt. indestående på bankkonto (foreningskonto). Oplysningerne skal udfyldes både for, hvordan det forholdt sig i starten af regnskabsåret (dvs. 31/12 2018), og hvordan det så ud ved slutningen af året (dvs. 31/12 2019)</t>
        </r>
      </text>
    </comment>
  </commentList>
</comments>
</file>

<file path=xl/comments2.xml><?xml version="1.0" encoding="utf-8"?>
<comments xmlns="http://schemas.openxmlformats.org/spreadsheetml/2006/main">
  <authors>
    <author>Hanne V. Hounsgaard</author>
  </authors>
  <commentList>
    <comment ref="C7" authorId="0">
      <text>
        <r>
          <rPr>
            <b/>
            <sz val="12"/>
            <color indexed="81"/>
            <rFont val="Tahoma"/>
            <family val="2"/>
          </rPr>
          <t>VIGTIGT !!!</t>
        </r>
        <r>
          <rPr>
            <b/>
            <sz val="9"/>
            <color indexed="81"/>
            <rFont val="Tahoma"/>
            <family val="2"/>
          </rPr>
          <t xml:space="preserve">
Der skal ikke tastes i dette ark den henter selv tallene ind fra regnskabet.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Saldo i CF:</t>
        </r>
        <r>
          <rPr>
            <sz val="9"/>
            <color indexed="81"/>
            <rFont val="Tahoma"/>
            <charset val="1"/>
          </rPr>
          <t xml:space="preserve">
Se fremkomst af tal i nedenstående note 1
"Saldo i CF" drejer sig alene om den interne saldo i Cyklistforbundet og ikke eventuelle andre tilskud/indtægter.</t>
        </r>
      </text>
    </comment>
  </commentList>
</comments>
</file>

<file path=xl/sharedStrings.xml><?xml version="1.0" encoding="utf-8"?>
<sst xmlns="http://schemas.openxmlformats.org/spreadsheetml/2006/main" count="104" uniqueCount="56">
  <si>
    <t>Jeg har konstateret at:</t>
  </si>
  <si>
    <t>Jeg har kontrolleret ved stikprøve, at bilagene er korrekte og fundet det korrekt.</t>
  </si>
  <si>
    <t>Årets resultat</t>
  </si>
  <si>
    <t>Kontrol</t>
  </si>
  <si>
    <t>Tilskud kommune</t>
  </si>
  <si>
    <t>Tilskud andre</t>
  </si>
  <si>
    <t>Repræsentation,gaver m.m.</t>
  </si>
  <si>
    <t>Mødeomkostninger</t>
  </si>
  <si>
    <t>Udgifter i alt</t>
  </si>
  <si>
    <t>Indtægter i alt</t>
  </si>
  <si>
    <t>Beholdning primo i alt</t>
  </si>
  <si>
    <t>Beholdning ultimo i alt</t>
  </si>
  <si>
    <t>Det er min opfattelse, at regnskabet giver et retvisende billede af afdelingens økonomiske tilstand.</t>
  </si>
  <si>
    <t xml:space="preserve">Årets resultat </t>
  </si>
  <si>
    <t>Balance pr. 31/12-2019</t>
  </si>
  <si>
    <t>Specifikationer for året 2019</t>
  </si>
  <si>
    <t>Tilskud Cyklistforbundet 2019</t>
  </si>
  <si>
    <t>Beholdning  CF 31/12-18</t>
  </si>
  <si>
    <t>Beholdning bank 31/12-18</t>
  </si>
  <si>
    <t>Tildelt 2019</t>
  </si>
  <si>
    <t xml:space="preserve">Generalforsamling </t>
  </si>
  <si>
    <t>Bemærkning:</t>
  </si>
  <si>
    <t>Som kasserer                      /                 2020</t>
  </si>
  <si>
    <t>Som formand                        /                 2020</t>
  </si>
  <si>
    <t>Andet</t>
  </si>
  <si>
    <t xml:space="preserve">Regnskab 2019 for afdeling : </t>
  </si>
  <si>
    <t>Saldo i bank 31/12-19</t>
  </si>
  <si>
    <t>Saldo i CF 31/12-19</t>
  </si>
  <si>
    <t>Tilbageført til puljen i CF</t>
  </si>
  <si>
    <t>Saldo kontant 31/12-19</t>
  </si>
  <si>
    <t>Beholdning kontant 31/12 - 18</t>
  </si>
  <si>
    <t>Som revisor, valgt på seneste generalforsamling, har jeg revideret afdelingens regnskab for 2019:</t>
  </si>
  <si>
    <t>Udbetalt fra CF</t>
  </si>
  <si>
    <t>1) Regnskabet er i overensstemmelse med afdelingens registreringer</t>
  </si>
  <si>
    <t>2) Bevillinger og andre midler er anvendt i overensstemmelse med afdelingens formål.</t>
  </si>
  <si>
    <t xml:space="preserve">Balance 2019 for afdeling : </t>
  </si>
  <si>
    <t>INDTÆGTER</t>
  </si>
  <si>
    <t>UDGIFTER</t>
  </si>
  <si>
    <t>Beholdning kontant 31/12 - 19</t>
  </si>
  <si>
    <t>Beholdning bank 31/12-19</t>
  </si>
  <si>
    <t>Beregning af tilskud CF (NOTE 1)</t>
  </si>
  <si>
    <t xml:space="preserve">Note 1 </t>
  </si>
  <si>
    <t>Saldo i CF 31/12-19 (se nedenstående note 1)</t>
  </si>
  <si>
    <t>Aktivitets omkostninger</t>
  </si>
  <si>
    <t>Saldo i CF 31/12-19 (Tal fra note 1)</t>
  </si>
  <si>
    <t>Benyttet tilskud Cyklistforbundet 2019</t>
  </si>
  <si>
    <t>Repræsentation, gaver m.m.</t>
  </si>
  <si>
    <t xml:space="preserve">Regnskab 2019 for afdeling Viborg: </t>
  </si>
  <si>
    <t xml:space="preserve">Balance 2019 for afdeling Viborg: </t>
  </si>
  <si>
    <t>Som intern revisor            /                  2020</t>
  </si>
  <si>
    <t>Diverse</t>
  </si>
  <si>
    <t>Turfoldere</t>
  </si>
  <si>
    <t>Administation</t>
  </si>
  <si>
    <t>Andet §18</t>
  </si>
  <si>
    <t>Tilskud andre salg af cykler</t>
  </si>
  <si>
    <t xml:space="preserve">Tilskud andre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</si>
</sst>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/>
    <xf numFmtId="0" fontId="5" fillId="0" borderId="0" xfId="0" applyFont="1" applyFill="1" applyAlignment="1" applyProtection="1">
      <alignment horizontal="center"/>
    </xf>
    <xf numFmtId="0" fontId="2" fillId="0" borderId="8" xfId="0" applyFont="1" applyBorder="1" applyProtection="1"/>
    <xf numFmtId="0" fontId="0" fillId="0" borderId="9" xfId="0" applyFill="1" applyBorder="1" applyProtection="1"/>
    <xf numFmtId="0" fontId="0" fillId="0" borderId="1" xfId="0" applyBorder="1" applyProtection="1"/>
    <xf numFmtId="0" fontId="0" fillId="0" borderId="2" xfId="0" applyBorder="1" applyProtection="1"/>
    <xf numFmtId="164" fontId="0" fillId="0" borderId="2" xfId="1" applyFont="1" applyFill="1" applyBorder="1" applyProtection="1"/>
    <xf numFmtId="0" fontId="0" fillId="0" borderId="1" xfId="0" applyFont="1" applyBorder="1" applyProtection="1"/>
    <xf numFmtId="164" fontId="0" fillId="0" borderId="2" xfId="1" applyFont="1" applyBorder="1" applyProtection="1"/>
    <xf numFmtId="0" fontId="2" fillId="0" borderId="1" xfId="0" applyFont="1" applyBorder="1" applyProtection="1"/>
    <xf numFmtId="0" fontId="0" fillId="0" borderId="3" xfId="0" applyBorder="1" applyProtection="1"/>
    <xf numFmtId="164" fontId="0" fillId="0" borderId="4" xfId="1" applyFont="1" applyBorder="1" applyProtection="1"/>
    <xf numFmtId="0" fontId="0" fillId="0" borderId="4" xfId="0" applyBorder="1" applyProtection="1"/>
    <xf numFmtId="0" fontId="0" fillId="0" borderId="10" xfId="0" applyBorder="1" applyProtection="1"/>
    <xf numFmtId="0" fontId="0" fillId="0" borderId="7" xfId="0" applyBorder="1" applyProtection="1"/>
    <xf numFmtId="0" fontId="0" fillId="0" borderId="8" xfId="0" applyFill="1" applyBorder="1" applyProtection="1"/>
    <xf numFmtId="164" fontId="0" fillId="0" borderId="9" xfId="1" applyFont="1" applyFill="1" applyBorder="1" applyProtection="1"/>
    <xf numFmtId="0" fontId="0" fillId="0" borderId="3" xfId="0" applyFill="1" applyBorder="1" applyProtection="1"/>
    <xf numFmtId="164" fontId="0" fillId="0" borderId="4" xfId="1" applyFont="1" applyFill="1" applyBorder="1" applyProtection="1"/>
    <xf numFmtId="164" fontId="0" fillId="0" borderId="6" xfId="1" applyFont="1" applyFill="1" applyBorder="1" applyProtection="1"/>
    <xf numFmtId="0" fontId="0" fillId="0" borderId="1" xfId="0" applyFill="1" applyBorder="1" applyProtection="1"/>
    <xf numFmtId="0" fontId="0" fillId="0" borderId="0" xfId="0" applyAlignment="1" applyProtection="1">
      <alignment horizontal="left" wrapText="1"/>
    </xf>
    <xf numFmtId="0" fontId="0" fillId="0" borderId="1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164" fontId="0" fillId="0" borderId="2" xfId="0" applyNumberFormat="1" applyBorder="1" applyProtection="1"/>
    <xf numFmtId="0" fontId="0" fillId="0" borderId="8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164" fontId="0" fillId="0" borderId="2" xfId="0" applyNumberFormat="1" applyFill="1" applyBorder="1" applyProtection="1"/>
    <xf numFmtId="0" fontId="0" fillId="0" borderId="2" xfId="0" applyFill="1" applyBorder="1" applyProtection="1"/>
    <xf numFmtId="0" fontId="0" fillId="0" borderId="1" xfId="0" applyFill="1" applyBorder="1" applyProtection="1">
      <protection locked="0"/>
    </xf>
    <xf numFmtId="164" fontId="0" fillId="0" borderId="2" xfId="1" applyFont="1" applyFill="1" applyBorder="1" applyProtection="1">
      <protection locked="0"/>
    </xf>
    <xf numFmtId="164" fontId="0" fillId="2" borderId="2" xfId="1" applyFont="1" applyFill="1" applyBorder="1" applyProtection="1">
      <protection locked="0"/>
    </xf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0" fillId="0" borderId="8" xfId="0" applyFont="1" applyBorder="1" applyProtection="1"/>
    <xf numFmtId="0" fontId="0" fillId="0" borderId="9" xfId="0" applyBorder="1" applyProtection="1"/>
    <xf numFmtId="0" fontId="0" fillId="0" borderId="1" xfId="0" applyBorder="1"/>
    <xf numFmtId="0" fontId="0" fillId="0" borderId="2" xfId="0" applyBorder="1"/>
    <xf numFmtId="0" fontId="0" fillId="0" borderId="3" xfId="0" applyFont="1" applyBorder="1" applyProtection="1"/>
    <xf numFmtId="0" fontId="0" fillId="2" borderId="8" xfId="0" applyFont="1" applyFill="1" applyBorder="1" applyProtection="1"/>
    <xf numFmtId="0" fontId="0" fillId="2" borderId="3" xfId="0" applyFont="1" applyFill="1" applyBorder="1" applyProtection="1"/>
    <xf numFmtId="0" fontId="0" fillId="0" borderId="0" xfId="0" applyFont="1" applyFill="1" applyBorder="1" applyProtection="1"/>
    <xf numFmtId="0" fontId="0" fillId="0" borderId="11" xfId="0" applyBorder="1" applyProtection="1"/>
    <xf numFmtId="0" fontId="0" fillId="2" borderId="9" xfId="0" applyFill="1" applyBorder="1" applyProtection="1"/>
    <xf numFmtId="0" fontId="0" fillId="2" borderId="4" xfId="0" applyFill="1" applyBorder="1" applyProtection="1"/>
    <xf numFmtId="0" fontId="1" fillId="0" borderId="5" xfId="0" applyFont="1" applyFill="1" applyBorder="1" applyProtection="1"/>
    <xf numFmtId="165" fontId="0" fillId="0" borderId="2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5" fontId="0" fillId="0" borderId="9" xfId="1" applyNumberFormat="1" applyFont="1" applyFill="1" applyBorder="1" applyProtection="1"/>
    <xf numFmtId="165" fontId="0" fillId="0" borderId="4" xfId="1" applyNumberFormat="1" applyFont="1" applyFill="1" applyBorder="1" applyProtection="1"/>
    <xf numFmtId="165" fontId="0" fillId="0" borderId="6" xfId="1" applyNumberFormat="1" applyFont="1" applyFill="1" applyBorder="1" applyProtection="1"/>
    <xf numFmtId="165" fontId="0" fillId="0" borderId="2" xfId="1" applyNumberFormat="1" applyFont="1" applyBorder="1" applyProtection="1"/>
    <xf numFmtId="165" fontId="0" fillId="0" borderId="2" xfId="1" applyNumberFormat="1" applyFont="1" applyFill="1" applyBorder="1" applyProtection="1"/>
    <xf numFmtId="165" fontId="0" fillId="0" borderId="2" xfId="0" applyNumberFormat="1" applyBorder="1" applyProtection="1"/>
    <xf numFmtId="3" fontId="0" fillId="0" borderId="2" xfId="1" applyNumberFormat="1" applyFont="1" applyBorder="1" applyProtection="1"/>
    <xf numFmtId="3" fontId="0" fillId="0" borderId="2" xfId="1" applyNumberFormat="1" applyFont="1" applyFill="1" applyBorder="1" applyProtection="1"/>
    <xf numFmtId="3" fontId="0" fillId="0" borderId="2" xfId="0" applyNumberFormat="1" applyFill="1" applyBorder="1" applyProtection="1"/>
    <xf numFmtId="3" fontId="0" fillId="0" borderId="2" xfId="0" applyNumberFormat="1" applyBorder="1" applyProtection="1"/>
    <xf numFmtId="3" fontId="0" fillId="0" borderId="4" xfId="1" applyNumberFormat="1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15" zoomScale="115" zoomScaleNormal="115" workbookViewId="0">
      <selection activeCell="A15" sqref="A1:A1048576"/>
    </sheetView>
  </sheetViews>
  <sheetFormatPr defaultRowHeight="14.4" x14ac:dyDescent="0.3"/>
  <cols>
    <col min="1" max="2" width="44.6640625" customWidth="1"/>
  </cols>
  <sheetData>
    <row r="1" spans="1:8" ht="21" x14ac:dyDescent="0.35">
      <c r="A1" s="66" t="s">
        <v>47</v>
      </c>
      <c r="B1" s="67"/>
      <c r="C1" s="24"/>
      <c r="D1" s="24"/>
      <c r="E1" s="24"/>
      <c r="F1" s="24"/>
      <c r="G1" s="24"/>
      <c r="H1" s="24"/>
    </row>
    <row r="2" spans="1:8" ht="15" x14ac:dyDescent="0.25">
      <c r="A2" s="1"/>
      <c r="B2" s="1"/>
      <c r="C2" s="1"/>
      <c r="D2" s="1"/>
      <c r="E2" s="1"/>
      <c r="F2" s="1"/>
      <c r="G2" s="1"/>
      <c r="H2" s="1"/>
    </row>
    <row r="3" spans="1:8" ht="18" x14ac:dyDescent="0.35">
      <c r="A3" s="1" t="s">
        <v>31</v>
      </c>
      <c r="B3" s="1"/>
      <c r="C3" s="1"/>
      <c r="D3" s="1"/>
      <c r="E3" s="1"/>
      <c r="F3" s="1"/>
      <c r="G3" s="2"/>
      <c r="H3" s="1"/>
    </row>
    <row r="4" spans="1:8" ht="15" x14ac:dyDescent="0.25">
      <c r="A4" s="1"/>
      <c r="B4" s="1"/>
      <c r="C4" s="1"/>
      <c r="D4" s="1"/>
      <c r="E4" s="1"/>
      <c r="F4" s="1"/>
      <c r="G4" s="1"/>
      <c r="H4" s="1"/>
    </row>
    <row r="5" spans="1:8" ht="15" x14ac:dyDescent="0.25">
      <c r="A5" s="1" t="s">
        <v>0</v>
      </c>
      <c r="E5" s="1"/>
      <c r="F5" s="1"/>
      <c r="G5" s="1"/>
      <c r="H5" s="1"/>
    </row>
    <row r="6" spans="1:8" ht="15" x14ac:dyDescent="0.25">
      <c r="A6" s="1" t="s">
        <v>33</v>
      </c>
      <c r="B6" s="1"/>
      <c r="C6" s="1"/>
      <c r="D6" s="1"/>
      <c r="E6" s="1"/>
      <c r="F6" s="1"/>
      <c r="G6" s="1"/>
      <c r="H6" s="1"/>
    </row>
    <row r="7" spans="1:8" x14ac:dyDescent="0.3">
      <c r="A7" s="1" t="s">
        <v>34</v>
      </c>
      <c r="C7" s="1"/>
      <c r="D7" s="1"/>
      <c r="E7" s="1"/>
      <c r="F7" s="1"/>
      <c r="G7" s="1"/>
      <c r="H7" s="1"/>
    </row>
    <row r="8" spans="1:8" ht="15" x14ac:dyDescent="0.25">
      <c r="A8" s="1"/>
      <c r="C8" s="1"/>
      <c r="D8" s="1"/>
      <c r="E8" s="1"/>
      <c r="F8" s="1"/>
      <c r="G8" s="1"/>
      <c r="H8" s="1"/>
    </row>
    <row r="9" spans="1:8" x14ac:dyDescent="0.3">
      <c r="A9" s="1" t="s">
        <v>1</v>
      </c>
      <c r="B9" s="1"/>
      <c r="C9" s="1"/>
      <c r="D9" s="1"/>
      <c r="E9" s="1"/>
      <c r="F9" s="1"/>
      <c r="G9" s="1"/>
      <c r="H9" s="1"/>
    </row>
    <row r="10" spans="1:8" x14ac:dyDescent="0.3">
      <c r="A10" s="1" t="s">
        <v>12</v>
      </c>
      <c r="B10" s="1"/>
      <c r="C10" s="1"/>
      <c r="D10" s="1"/>
      <c r="E10" s="1"/>
      <c r="F10" s="1"/>
      <c r="G10" s="1"/>
      <c r="H10" s="1"/>
    </row>
    <row r="11" spans="1:8" ht="15" x14ac:dyDescent="0.25">
      <c r="A11" s="1"/>
      <c r="B11" s="1"/>
      <c r="C11" s="1"/>
      <c r="D11" s="1"/>
      <c r="E11" s="1"/>
      <c r="F11" s="1"/>
      <c r="G11" s="1"/>
      <c r="H11" s="1"/>
    </row>
    <row r="12" spans="1:8" ht="15.75" thickBot="1" x14ac:dyDescent="0.3"/>
    <row r="13" spans="1:8" ht="15" thickBot="1" x14ac:dyDescent="0.35">
      <c r="A13" s="64" t="s">
        <v>15</v>
      </c>
      <c r="B13" s="65"/>
    </row>
    <row r="14" spans="1:8" x14ac:dyDescent="0.3">
      <c r="A14" s="37" t="s">
        <v>36</v>
      </c>
      <c r="B14" s="6"/>
    </row>
    <row r="15" spans="1:8" ht="15" x14ac:dyDescent="0.25">
      <c r="A15" s="32" t="s">
        <v>45</v>
      </c>
      <c r="B15" s="51">
        <f>Balance!B29</f>
        <v>10649.2</v>
      </c>
    </row>
    <row r="16" spans="1:8" ht="15" x14ac:dyDescent="0.25">
      <c r="A16" s="36" t="s">
        <v>4</v>
      </c>
      <c r="B16" s="52">
        <v>0</v>
      </c>
    </row>
    <row r="17" spans="1:2" ht="15" x14ac:dyDescent="0.25">
      <c r="A17" s="36" t="s">
        <v>55</v>
      </c>
      <c r="B17" s="52"/>
    </row>
    <row r="18" spans="1:2" ht="15" x14ac:dyDescent="0.25">
      <c r="A18" s="36" t="s">
        <v>54</v>
      </c>
      <c r="B18" s="52">
        <v>500</v>
      </c>
    </row>
    <row r="19" spans="1:2" ht="15" x14ac:dyDescent="0.25">
      <c r="A19" s="21"/>
      <c r="B19" s="7"/>
    </row>
    <row r="20" spans="1:2" ht="15" x14ac:dyDescent="0.25">
      <c r="A20" s="21"/>
      <c r="B20" s="7"/>
    </row>
    <row r="21" spans="1:2" ht="15" x14ac:dyDescent="0.25">
      <c r="A21" s="38" t="s">
        <v>37</v>
      </c>
      <c r="B21" s="7"/>
    </row>
    <row r="22" spans="1:2" ht="15" x14ac:dyDescent="0.25">
      <c r="A22" s="35" t="s">
        <v>50</v>
      </c>
      <c r="B22" s="52">
        <v>1886.2</v>
      </c>
    </row>
    <row r="23" spans="1:2" x14ac:dyDescent="0.3">
      <c r="A23" s="35"/>
      <c r="B23" s="52"/>
    </row>
    <row r="24" spans="1:2" ht="15" x14ac:dyDescent="0.25">
      <c r="A24" s="35" t="s">
        <v>51</v>
      </c>
      <c r="B24" s="52">
        <v>3015</v>
      </c>
    </row>
    <row r="25" spans="1:2" ht="15" x14ac:dyDescent="0.25">
      <c r="A25" s="35" t="s">
        <v>20</v>
      </c>
      <c r="B25" s="52">
        <v>2804.35</v>
      </c>
    </row>
    <row r="26" spans="1:2" ht="15" x14ac:dyDescent="0.25">
      <c r="A26" s="35" t="s">
        <v>43</v>
      </c>
      <c r="B26" s="52">
        <v>2599.6999999999998</v>
      </c>
    </row>
    <row r="27" spans="1:2" x14ac:dyDescent="0.3">
      <c r="A27" s="35" t="s">
        <v>7</v>
      </c>
      <c r="B27" s="52">
        <v>480.96</v>
      </c>
    </row>
    <row r="28" spans="1:2" ht="15" x14ac:dyDescent="0.25">
      <c r="A28" s="36" t="s">
        <v>52</v>
      </c>
      <c r="B28" s="52">
        <v>360</v>
      </c>
    </row>
    <row r="29" spans="1:2" x14ac:dyDescent="0.3">
      <c r="A29" s="36" t="s">
        <v>46</v>
      </c>
      <c r="B29" s="52">
        <v>1298.75</v>
      </c>
    </row>
    <row r="30" spans="1:2" x14ac:dyDescent="0.3">
      <c r="A30" s="36" t="s">
        <v>53</v>
      </c>
      <c r="B30" s="52">
        <v>3450.93</v>
      </c>
    </row>
    <row r="31" spans="1:2" x14ac:dyDescent="0.3">
      <c r="A31" s="36"/>
      <c r="B31" s="52">
        <v>0</v>
      </c>
    </row>
    <row r="32" spans="1:2" x14ac:dyDescent="0.3">
      <c r="A32" s="36"/>
      <c r="B32" s="52">
        <v>0</v>
      </c>
    </row>
    <row r="33" spans="1:3" x14ac:dyDescent="0.3">
      <c r="A33" s="36"/>
      <c r="B33" s="52">
        <v>0</v>
      </c>
    </row>
    <row r="34" spans="1:3" ht="15" thickBot="1" x14ac:dyDescent="0.35">
      <c r="A34" s="36"/>
      <c r="B34" s="52">
        <v>0</v>
      </c>
    </row>
    <row r="35" spans="1:3" x14ac:dyDescent="0.3">
      <c r="A35" s="16" t="s">
        <v>9</v>
      </c>
      <c r="B35" s="53">
        <f>SUM(B15:B20)</f>
        <v>11149.2</v>
      </c>
    </row>
    <row r="36" spans="1:3" ht="15" thickBot="1" x14ac:dyDescent="0.35">
      <c r="A36" s="18" t="s">
        <v>8</v>
      </c>
      <c r="B36" s="54">
        <f>SUM(B22:B34)</f>
        <v>15895.89</v>
      </c>
    </row>
    <row r="37" spans="1:3" ht="15" thickBot="1" x14ac:dyDescent="0.35">
      <c r="A37" s="50" t="s">
        <v>2</v>
      </c>
      <c r="B37" s="55">
        <f>B35-B36</f>
        <v>-4746.6899999999987</v>
      </c>
    </row>
    <row r="39" spans="1:3" ht="15" thickBot="1" x14ac:dyDescent="0.35"/>
    <row r="40" spans="1:3" x14ac:dyDescent="0.3">
      <c r="A40" s="28" t="s">
        <v>21</v>
      </c>
      <c r="B40" s="29"/>
      <c r="C40" s="22"/>
    </row>
    <row r="41" spans="1:3" ht="15" thickBot="1" x14ac:dyDescent="0.35">
      <c r="A41" s="11"/>
      <c r="B41" s="13"/>
      <c r="C41" s="1"/>
    </row>
    <row r="42" spans="1:3" ht="15" thickBot="1" x14ac:dyDescent="0.35">
      <c r="A42" s="47"/>
      <c r="B42" s="47"/>
      <c r="C42" s="1"/>
    </row>
    <row r="43" spans="1:3" x14ac:dyDescent="0.3">
      <c r="A43" s="44" t="s">
        <v>30</v>
      </c>
      <c r="B43" s="48">
        <v>0</v>
      </c>
      <c r="C43" s="1"/>
    </row>
    <row r="44" spans="1:3" ht="15" thickBot="1" x14ac:dyDescent="0.35">
      <c r="A44" s="45" t="s">
        <v>18</v>
      </c>
      <c r="B44" s="49">
        <v>7030.56</v>
      </c>
      <c r="C44" s="1"/>
    </row>
    <row r="45" spans="1:3" x14ac:dyDescent="0.3">
      <c r="A45" s="44" t="s">
        <v>38</v>
      </c>
      <c r="B45" s="48">
        <v>0</v>
      </c>
      <c r="C45" s="1"/>
    </row>
    <row r="46" spans="1:3" ht="15" thickBot="1" x14ac:dyDescent="0.35">
      <c r="A46" s="45" t="s">
        <v>39</v>
      </c>
      <c r="B46" s="49">
        <v>2608.67</v>
      </c>
      <c r="C46" s="1"/>
    </row>
    <row r="47" spans="1:3" x14ac:dyDescent="0.3">
      <c r="A47" s="46"/>
      <c r="B47" s="26"/>
      <c r="C47" s="1"/>
    </row>
    <row r="48" spans="1:3" x14ac:dyDescent="0.3">
      <c r="A48" s="46"/>
      <c r="B48" s="26"/>
      <c r="C48" s="1"/>
    </row>
    <row r="49" spans="1:3" ht="15" thickBot="1" x14ac:dyDescent="0.35">
      <c r="A49" s="14"/>
      <c r="B49" s="15"/>
      <c r="C49" s="26"/>
    </row>
    <row r="50" spans="1:3" x14ac:dyDescent="0.3">
      <c r="A50" s="1" t="s">
        <v>22</v>
      </c>
      <c r="B50" s="1" t="s">
        <v>23</v>
      </c>
      <c r="C50" s="1"/>
    </row>
    <row r="54" spans="1:3" x14ac:dyDescent="0.3">
      <c r="A54" t="s">
        <v>49</v>
      </c>
    </row>
  </sheetData>
  <mergeCells count="2">
    <mergeCell ref="A13:B13"/>
    <mergeCell ref="A1:B1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7" workbookViewId="0">
      <selection activeCell="B31" sqref="B31"/>
    </sheetView>
  </sheetViews>
  <sheetFormatPr defaultRowHeight="14.4" x14ac:dyDescent="0.3"/>
  <cols>
    <col min="1" max="2" width="42.6640625" customWidth="1"/>
  </cols>
  <sheetData>
    <row r="1" spans="1:2" ht="21" x14ac:dyDescent="0.35">
      <c r="A1" s="66" t="s">
        <v>48</v>
      </c>
      <c r="B1" s="67"/>
    </row>
    <row r="3" spans="1:2" ht="15.75" thickBot="1" x14ac:dyDescent="0.3"/>
    <row r="4" spans="1:2" ht="15.75" thickBot="1" x14ac:dyDescent="0.3">
      <c r="A4" s="68" t="s">
        <v>14</v>
      </c>
      <c r="B4" s="69"/>
    </row>
    <row r="5" spans="1:2" ht="15" x14ac:dyDescent="0.25">
      <c r="A5" s="3"/>
      <c r="B5" s="4"/>
    </row>
    <row r="6" spans="1:2" ht="15" x14ac:dyDescent="0.25">
      <c r="A6" s="8" t="s">
        <v>17</v>
      </c>
      <c r="B6" s="59">
        <v>0</v>
      </c>
    </row>
    <row r="7" spans="1:2" ht="15" x14ac:dyDescent="0.25">
      <c r="A7" s="8" t="s">
        <v>30</v>
      </c>
      <c r="B7" s="60">
        <f>Regnskab!B43</f>
        <v>0</v>
      </c>
    </row>
    <row r="8" spans="1:2" ht="15" x14ac:dyDescent="0.25">
      <c r="A8" s="23" t="s">
        <v>18</v>
      </c>
      <c r="B8" s="60">
        <f>Regnskab!B44</f>
        <v>7030.56</v>
      </c>
    </row>
    <row r="9" spans="1:2" ht="15" x14ac:dyDescent="0.25">
      <c r="A9" s="8" t="s">
        <v>10</v>
      </c>
      <c r="B9" s="61">
        <f>SUM(B6:B8)</f>
        <v>7030.56</v>
      </c>
    </row>
    <row r="10" spans="1:2" ht="15" x14ac:dyDescent="0.25">
      <c r="A10" s="8"/>
      <c r="B10" s="61"/>
    </row>
    <row r="11" spans="1:2" x14ac:dyDescent="0.3">
      <c r="A11" s="8" t="s">
        <v>13</v>
      </c>
      <c r="B11" s="60">
        <f>Regnskab!B37</f>
        <v>-4746.6899999999987</v>
      </c>
    </row>
    <row r="12" spans="1:2" ht="15" x14ac:dyDescent="0.25">
      <c r="A12" s="8"/>
      <c r="B12" s="61"/>
    </row>
    <row r="13" spans="1:2" x14ac:dyDescent="0.3">
      <c r="A13" s="23" t="s">
        <v>42</v>
      </c>
      <c r="B13" s="60">
        <v>0</v>
      </c>
    </row>
    <row r="14" spans="1:2" ht="15" x14ac:dyDescent="0.25">
      <c r="A14" s="23" t="s">
        <v>29</v>
      </c>
      <c r="B14" s="60">
        <f>Regnskab!B45</f>
        <v>0</v>
      </c>
    </row>
    <row r="15" spans="1:2" ht="15" x14ac:dyDescent="0.25">
      <c r="A15" s="23" t="s">
        <v>26</v>
      </c>
      <c r="B15" s="60">
        <f>Regnskab!B46</f>
        <v>2608.67</v>
      </c>
    </row>
    <row r="16" spans="1:2" ht="15" x14ac:dyDescent="0.25">
      <c r="A16" s="8" t="s">
        <v>11</v>
      </c>
      <c r="B16" s="60">
        <f>SUM(B13:B15)</f>
        <v>2608.67</v>
      </c>
    </row>
    <row r="17" spans="1:2" ht="15" x14ac:dyDescent="0.25">
      <c r="A17" s="8"/>
      <c r="B17" s="62"/>
    </row>
    <row r="18" spans="1:2" ht="15" x14ac:dyDescent="0.25">
      <c r="A18" s="8" t="s">
        <v>3</v>
      </c>
      <c r="B18" s="62">
        <f>B9+B11-B16</f>
        <v>-324.79999999999836</v>
      </c>
    </row>
    <row r="19" spans="1:2" ht="15" x14ac:dyDescent="0.25">
      <c r="A19" s="8"/>
      <c r="B19" s="27"/>
    </row>
    <row r="20" spans="1:2" ht="15" x14ac:dyDescent="0.25">
      <c r="A20" s="8"/>
      <c r="B20" s="27"/>
    </row>
    <row r="21" spans="1:2" ht="15" x14ac:dyDescent="0.25">
      <c r="A21" s="8"/>
      <c r="B21" s="27"/>
    </row>
    <row r="22" spans="1:2" ht="15.75" thickBot="1" x14ac:dyDescent="0.3">
      <c r="A22" s="8"/>
      <c r="B22" s="27"/>
    </row>
    <row r="23" spans="1:2" ht="15.75" thickBot="1" x14ac:dyDescent="0.3">
      <c r="A23" s="64" t="s">
        <v>40</v>
      </c>
      <c r="B23" s="65"/>
    </row>
    <row r="24" spans="1:2" ht="15" x14ac:dyDescent="0.25">
      <c r="A24" s="39"/>
      <c r="B24" s="40"/>
    </row>
    <row r="25" spans="1:2" ht="15.75" thickBot="1" x14ac:dyDescent="0.3">
      <c r="A25" s="41"/>
      <c r="B25" s="42"/>
    </row>
    <row r="26" spans="1:2" ht="15" x14ac:dyDescent="0.25">
      <c r="A26" s="3" t="s">
        <v>41</v>
      </c>
      <c r="B26" s="17"/>
    </row>
    <row r="27" spans="1:2" ht="15" x14ac:dyDescent="0.25">
      <c r="A27" s="8" t="s">
        <v>17</v>
      </c>
      <c r="B27" s="56">
        <v>0</v>
      </c>
    </row>
    <row r="28" spans="1:2" ht="15" x14ac:dyDescent="0.25">
      <c r="A28" s="8" t="s">
        <v>19</v>
      </c>
      <c r="B28" s="57">
        <v>10974</v>
      </c>
    </row>
    <row r="29" spans="1:2" ht="15" x14ac:dyDescent="0.25">
      <c r="A29" s="8" t="s">
        <v>32</v>
      </c>
      <c r="B29" s="58">
        <v>10649.2</v>
      </c>
    </row>
    <row r="30" spans="1:2" x14ac:dyDescent="0.3">
      <c r="A30" s="8" t="s">
        <v>28</v>
      </c>
      <c r="B30" s="56">
        <v>324.8</v>
      </c>
    </row>
    <row r="31" spans="1:2" ht="15" thickBot="1" x14ac:dyDescent="0.35">
      <c r="A31" s="43" t="s">
        <v>27</v>
      </c>
      <c r="B31" s="63">
        <f>B27+B28-B29-B30</f>
        <v>-7.3896444519050419E-13</v>
      </c>
    </row>
    <row r="32" spans="1:2" x14ac:dyDescent="0.3">
      <c r="A32" s="5"/>
      <c r="B32" s="7"/>
    </row>
    <row r="33" spans="1:2" x14ac:dyDescent="0.3">
      <c r="A33" s="5"/>
      <c r="B33" s="7"/>
    </row>
    <row r="34" spans="1:2" x14ac:dyDescent="0.3">
      <c r="A34" s="10"/>
      <c r="B34" s="7"/>
    </row>
    <row r="35" spans="1:2" x14ac:dyDescent="0.3">
      <c r="A35" s="5"/>
      <c r="B35" s="7"/>
    </row>
    <row r="36" spans="1:2" x14ac:dyDescent="0.3">
      <c r="A36" s="5"/>
      <c r="B36" s="9"/>
    </row>
    <row r="37" spans="1:2" x14ac:dyDescent="0.3">
      <c r="A37" s="5"/>
      <c r="B37" s="9"/>
    </row>
    <row r="38" spans="1:2" x14ac:dyDescent="0.3">
      <c r="A38" s="5"/>
      <c r="B38" s="9"/>
    </row>
    <row r="39" spans="1:2" x14ac:dyDescent="0.3">
      <c r="A39" s="5"/>
      <c r="B39" s="9"/>
    </row>
    <row r="40" spans="1:2" ht="15" thickBot="1" x14ac:dyDescent="0.35">
      <c r="A40" s="11"/>
      <c r="B40" s="13"/>
    </row>
  </sheetData>
  <mergeCells count="3">
    <mergeCell ref="A4:B4"/>
    <mergeCell ref="A1:B1"/>
    <mergeCell ref="A23:B2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topLeftCell="A21" workbookViewId="0">
      <selection activeCell="K47" sqref="K47"/>
    </sheetView>
  </sheetViews>
  <sheetFormatPr defaultRowHeight="14.4" x14ac:dyDescent="0.3"/>
  <cols>
    <col min="1" max="2" width="44.6640625" customWidth="1"/>
  </cols>
  <sheetData>
    <row r="1" spans="1:8" ht="21" x14ac:dyDescent="0.35">
      <c r="A1" s="66" t="s">
        <v>25</v>
      </c>
      <c r="B1" s="67"/>
      <c r="C1" s="25"/>
      <c r="D1" s="25"/>
      <c r="E1" s="25"/>
      <c r="F1" s="25"/>
      <c r="G1" s="25"/>
      <c r="H1" s="25"/>
    </row>
    <row r="2" spans="1:8" ht="15" x14ac:dyDescent="0.25">
      <c r="A2" s="1"/>
      <c r="B2" s="1"/>
      <c r="C2" s="1"/>
      <c r="D2" s="1"/>
      <c r="E2" s="1"/>
      <c r="F2" s="1"/>
      <c r="G2" s="1"/>
      <c r="H2" s="1"/>
    </row>
    <row r="3" spans="1:8" ht="18" x14ac:dyDescent="0.35">
      <c r="A3" s="1" t="s">
        <v>31</v>
      </c>
      <c r="B3" s="1"/>
      <c r="C3" s="1"/>
      <c r="D3" s="1"/>
      <c r="E3" s="1"/>
      <c r="F3" s="1"/>
      <c r="G3" s="2"/>
      <c r="H3" s="1"/>
    </row>
    <row r="4" spans="1:8" ht="15" x14ac:dyDescent="0.25">
      <c r="A4" s="1"/>
      <c r="B4" s="1"/>
      <c r="C4" s="1"/>
      <c r="D4" s="1"/>
      <c r="E4" s="1"/>
      <c r="F4" s="1"/>
      <c r="G4" s="1"/>
      <c r="H4" s="1"/>
    </row>
    <row r="5" spans="1:8" ht="15" x14ac:dyDescent="0.25">
      <c r="A5" s="1" t="s">
        <v>0</v>
      </c>
      <c r="E5" s="1"/>
      <c r="F5" s="1"/>
      <c r="G5" s="1"/>
      <c r="H5" s="1"/>
    </row>
    <row r="6" spans="1:8" ht="15" x14ac:dyDescent="0.25">
      <c r="A6" s="1" t="s">
        <v>33</v>
      </c>
      <c r="B6" s="1"/>
      <c r="C6" s="1"/>
      <c r="D6" s="1"/>
      <c r="E6" s="1"/>
      <c r="F6" s="1"/>
      <c r="G6" s="1"/>
      <c r="H6" s="1"/>
    </row>
    <row r="7" spans="1:8" x14ac:dyDescent="0.3">
      <c r="A7" s="1" t="s">
        <v>34</v>
      </c>
      <c r="C7" s="1"/>
      <c r="D7" s="1"/>
      <c r="E7" s="1"/>
      <c r="F7" s="1"/>
      <c r="G7" s="1"/>
      <c r="H7" s="1"/>
    </row>
    <row r="8" spans="1:8" ht="15" x14ac:dyDescent="0.25">
      <c r="A8" s="1"/>
      <c r="C8" s="1"/>
      <c r="D8" s="1"/>
      <c r="E8" s="1"/>
      <c r="F8" s="1"/>
      <c r="G8" s="1"/>
      <c r="H8" s="1"/>
    </row>
    <row r="9" spans="1:8" x14ac:dyDescent="0.3">
      <c r="A9" s="1" t="s">
        <v>1</v>
      </c>
      <c r="B9" s="1"/>
      <c r="C9" s="1"/>
      <c r="D9" s="1"/>
      <c r="E9" s="1"/>
      <c r="F9" s="1"/>
      <c r="G9" s="1"/>
      <c r="H9" s="1"/>
    </row>
    <row r="10" spans="1:8" x14ac:dyDescent="0.3">
      <c r="A10" s="1" t="s">
        <v>12</v>
      </c>
      <c r="B10" s="1"/>
      <c r="C10" s="1"/>
      <c r="D10" s="1"/>
      <c r="E10" s="1"/>
      <c r="F10" s="1"/>
      <c r="G10" s="1"/>
      <c r="H10" s="1"/>
    </row>
    <row r="11" spans="1:8" ht="15" x14ac:dyDescent="0.25">
      <c r="A11" s="1"/>
      <c r="B11" s="1"/>
      <c r="C11" s="1"/>
      <c r="D11" s="1"/>
      <c r="E11" s="1"/>
      <c r="F11" s="1"/>
      <c r="G11" s="1"/>
      <c r="H11" s="1"/>
    </row>
    <row r="12" spans="1:8" ht="15.75" thickBot="1" x14ac:dyDescent="0.3"/>
    <row r="13" spans="1:8" ht="15" thickBot="1" x14ac:dyDescent="0.35">
      <c r="A13" s="64" t="s">
        <v>15</v>
      </c>
      <c r="B13" s="65"/>
    </row>
    <row r="14" spans="1:8" x14ac:dyDescent="0.3">
      <c r="A14" s="37" t="s">
        <v>36</v>
      </c>
      <c r="B14" s="6"/>
    </row>
    <row r="15" spans="1:8" ht="15" x14ac:dyDescent="0.25">
      <c r="A15" s="32" t="s">
        <v>16</v>
      </c>
      <c r="B15" s="33">
        <v>0</v>
      </c>
    </row>
    <row r="16" spans="1:8" ht="15" x14ac:dyDescent="0.25">
      <c r="A16" s="36" t="s">
        <v>4</v>
      </c>
      <c r="B16" s="34">
        <v>0</v>
      </c>
    </row>
    <row r="17" spans="1:3" ht="15" x14ac:dyDescent="0.25">
      <c r="A17" s="36" t="s">
        <v>5</v>
      </c>
      <c r="B17" s="34">
        <v>0</v>
      </c>
    </row>
    <row r="18" spans="1:3" ht="15" x14ac:dyDescent="0.25">
      <c r="A18" s="36" t="s">
        <v>5</v>
      </c>
      <c r="B18" s="34">
        <v>0</v>
      </c>
    </row>
    <row r="19" spans="1:3" ht="15" x14ac:dyDescent="0.25">
      <c r="A19" s="21"/>
      <c r="B19" s="7"/>
    </row>
    <row r="20" spans="1:3" ht="15" x14ac:dyDescent="0.25">
      <c r="A20" s="21"/>
      <c r="B20" s="7"/>
    </row>
    <row r="21" spans="1:3" ht="15" x14ac:dyDescent="0.25">
      <c r="A21" s="38" t="s">
        <v>37</v>
      </c>
      <c r="B21" s="7"/>
    </row>
    <row r="22" spans="1:3" ht="15" x14ac:dyDescent="0.25">
      <c r="A22" s="35" t="s">
        <v>43</v>
      </c>
      <c r="B22" s="34">
        <v>0</v>
      </c>
    </row>
    <row r="23" spans="1:3" ht="15" x14ac:dyDescent="0.25">
      <c r="A23" s="35" t="s">
        <v>43</v>
      </c>
      <c r="B23" s="34">
        <v>0</v>
      </c>
    </row>
    <row r="24" spans="1:3" ht="15" x14ac:dyDescent="0.25">
      <c r="A24" s="35" t="s">
        <v>43</v>
      </c>
      <c r="B24" s="34">
        <v>0</v>
      </c>
    </row>
    <row r="25" spans="1:3" ht="15" x14ac:dyDescent="0.25">
      <c r="A25" s="35" t="s">
        <v>43</v>
      </c>
      <c r="B25" s="34">
        <v>0</v>
      </c>
    </row>
    <row r="26" spans="1:3" ht="15" x14ac:dyDescent="0.25">
      <c r="A26" s="35" t="s">
        <v>43</v>
      </c>
      <c r="B26" s="34">
        <v>0</v>
      </c>
    </row>
    <row r="27" spans="1:3" x14ac:dyDescent="0.3">
      <c r="A27" s="35" t="s">
        <v>7</v>
      </c>
      <c r="B27" s="34">
        <v>0</v>
      </c>
    </row>
    <row r="28" spans="1:3" ht="15" x14ac:dyDescent="0.25">
      <c r="A28" s="36" t="s">
        <v>20</v>
      </c>
      <c r="B28" s="34">
        <v>0</v>
      </c>
    </row>
    <row r="29" spans="1:3" x14ac:dyDescent="0.3">
      <c r="A29" s="36" t="s">
        <v>6</v>
      </c>
      <c r="B29" s="34">
        <v>0</v>
      </c>
    </row>
    <row r="30" spans="1:3" ht="15" x14ac:dyDescent="0.25">
      <c r="A30" s="36" t="s">
        <v>24</v>
      </c>
      <c r="B30" s="34">
        <v>0</v>
      </c>
    </row>
    <row r="31" spans="1:3" ht="15" x14ac:dyDescent="0.25">
      <c r="A31" s="36"/>
      <c r="B31" s="34">
        <v>0</v>
      </c>
    </row>
    <row r="32" spans="1:3" ht="15" x14ac:dyDescent="0.25">
      <c r="A32" s="36"/>
      <c r="B32" s="34">
        <v>0</v>
      </c>
    </row>
    <row r="33" spans="1:3" ht="15" x14ac:dyDescent="0.25">
      <c r="A33" s="36"/>
      <c r="B33" s="34">
        <v>0</v>
      </c>
    </row>
    <row r="34" spans="1:3" ht="15.75" thickBot="1" x14ac:dyDescent="0.3">
      <c r="A34" s="36"/>
      <c r="B34" s="34">
        <v>0</v>
      </c>
    </row>
    <row r="35" spans="1:3" x14ac:dyDescent="0.3">
      <c r="A35" s="16" t="s">
        <v>9</v>
      </c>
      <c r="B35" s="17">
        <f>SUM(B15:B20)</f>
        <v>0</v>
      </c>
    </row>
    <row r="36" spans="1:3" ht="15.75" thickBot="1" x14ac:dyDescent="0.3">
      <c r="A36" s="18" t="s">
        <v>8</v>
      </c>
      <c r="B36" s="19">
        <f>SUM(B22:B34)</f>
        <v>0</v>
      </c>
    </row>
    <row r="37" spans="1:3" ht="15" thickBot="1" x14ac:dyDescent="0.35">
      <c r="A37" s="50" t="s">
        <v>2</v>
      </c>
      <c r="B37" s="20">
        <f>B35-B36</f>
        <v>0</v>
      </c>
    </row>
    <row r="39" spans="1:3" ht="15.75" thickBot="1" x14ac:dyDescent="0.3"/>
    <row r="40" spans="1:3" x14ac:dyDescent="0.3">
      <c r="A40" s="28" t="s">
        <v>21</v>
      </c>
      <c r="B40" s="29"/>
      <c r="C40" s="22"/>
    </row>
    <row r="41" spans="1:3" ht="15.75" thickBot="1" x14ac:dyDescent="0.3">
      <c r="A41" s="11"/>
      <c r="B41" s="13"/>
      <c r="C41" s="1"/>
    </row>
    <row r="42" spans="1:3" ht="15.75" thickBot="1" x14ac:dyDescent="0.3">
      <c r="A42" s="47"/>
      <c r="B42" s="47"/>
      <c r="C42" s="1"/>
    </row>
    <row r="43" spans="1:3" ht="15" x14ac:dyDescent="0.25">
      <c r="A43" s="44" t="s">
        <v>30</v>
      </c>
      <c r="B43" s="48"/>
      <c r="C43" s="1"/>
    </row>
    <row r="44" spans="1:3" ht="15.75" thickBot="1" x14ac:dyDescent="0.3">
      <c r="A44" s="45" t="s">
        <v>18</v>
      </c>
      <c r="B44" s="49"/>
      <c r="C44" s="1"/>
    </row>
    <row r="45" spans="1:3" ht="15" x14ac:dyDescent="0.25">
      <c r="A45" s="44" t="s">
        <v>38</v>
      </c>
      <c r="B45" s="48"/>
      <c r="C45" s="1"/>
    </row>
    <row r="46" spans="1:3" ht="15.75" thickBot="1" x14ac:dyDescent="0.3">
      <c r="A46" s="45" t="s">
        <v>39</v>
      </c>
      <c r="B46" s="49"/>
      <c r="C46" s="1"/>
    </row>
    <row r="47" spans="1:3" ht="15" x14ac:dyDescent="0.25">
      <c r="A47" s="46"/>
      <c r="B47" s="26"/>
      <c r="C47" s="1"/>
    </row>
    <row r="48" spans="1:3" ht="15" x14ac:dyDescent="0.25">
      <c r="A48" s="46"/>
      <c r="B48" s="26"/>
      <c r="C48" s="1"/>
    </row>
    <row r="49" spans="1:3" ht="15.75" thickBot="1" x14ac:dyDescent="0.3">
      <c r="A49" s="14"/>
      <c r="B49" s="15"/>
      <c r="C49" s="26"/>
    </row>
    <row r="50" spans="1:3" ht="15" x14ac:dyDescent="0.25">
      <c r="A50" s="1" t="s">
        <v>22</v>
      </c>
      <c r="B50" s="1" t="s">
        <v>23</v>
      </c>
      <c r="C50" s="1"/>
    </row>
  </sheetData>
  <mergeCells count="2">
    <mergeCell ref="A1:B1"/>
    <mergeCell ref="A13:B13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0"/>
  <sheetViews>
    <sheetView zoomScale="55" zoomScaleNormal="55" workbookViewId="0">
      <selection activeCell="M28" sqref="L28:M28"/>
    </sheetView>
  </sheetViews>
  <sheetFormatPr defaultRowHeight="14.4" x14ac:dyDescent="0.3"/>
  <cols>
    <col min="1" max="2" width="42.6640625" customWidth="1"/>
  </cols>
  <sheetData>
    <row r="1" spans="1:3" ht="21" x14ac:dyDescent="0.35">
      <c r="A1" s="66" t="s">
        <v>35</v>
      </c>
      <c r="B1" s="67"/>
    </row>
    <row r="3" spans="1:3" ht="15" thickBot="1" x14ac:dyDescent="0.35"/>
    <row r="4" spans="1:3" ht="15" thickBot="1" x14ac:dyDescent="0.35">
      <c r="A4" s="68" t="s">
        <v>14</v>
      </c>
      <c r="B4" s="69"/>
    </row>
    <row r="5" spans="1:3" x14ac:dyDescent="0.3">
      <c r="A5" s="3"/>
      <c r="B5" s="4"/>
    </row>
    <row r="6" spans="1:3" x14ac:dyDescent="0.3">
      <c r="A6" s="8" t="s">
        <v>17</v>
      </c>
      <c r="B6" s="9">
        <v>0</v>
      </c>
    </row>
    <row r="7" spans="1:3" x14ac:dyDescent="0.3">
      <c r="A7" s="8" t="s">
        <v>30</v>
      </c>
      <c r="B7" s="7">
        <f>Regnskab!B43</f>
        <v>0</v>
      </c>
    </row>
    <row r="8" spans="1:3" x14ac:dyDescent="0.3">
      <c r="A8" s="23" t="s">
        <v>18</v>
      </c>
      <c r="B8" s="7">
        <f>Regnskab!B44</f>
        <v>7030.56</v>
      </c>
    </row>
    <row r="9" spans="1:3" ht="15" x14ac:dyDescent="0.25">
      <c r="A9" s="8" t="s">
        <v>10</v>
      </c>
      <c r="B9" s="30">
        <f>SUM(B6:B8)</f>
        <v>7030.56</v>
      </c>
    </row>
    <row r="10" spans="1:3" ht="15" x14ac:dyDescent="0.25">
      <c r="A10" s="8"/>
      <c r="B10" s="31"/>
    </row>
    <row r="11" spans="1:3" x14ac:dyDescent="0.3">
      <c r="A11" s="8" t="s">
        <v>13</v>
      </c>
      <c r="B11" s="7">
        <f>Regnskab!B37</f>
        <v>-4746.6899999999987</v>
      </c>
    </row>
    <row r="12" spans="1:3" ht="15" x14ac:dyDescent="0.25">
      <c r="A12" s="8"/>
      <c r="B12" s="31"/>
    </row>
    <row r="13" spans="1:3" ht="15" x14ac:dyDescent="0.25">
      <c r="A13" s="23" t="s">
        <v>44</v>
      </c>
      <c r="B13" s="7">
        <v>0</v>
      </c>
    </row>
    <row r="14" spans="1:3" ht="15" x14ac:dyDescent="0.25">
      <c r="A14" s="23" t="s">
        <v>29</v>
      </c>
      <c r="B14" s="7">
        <f>Regnskab!B45</f>
        <v>0</v>
      </c>
    </row>
    <row r="15" spans="1:3" ht="15" x14ac:dyDescent="0.25">
      <c r="A15" s="23" t="s">
        <v>26</v>
      </c>
      <c r="B15" s="7">
        <f>Regnskab!B46</f>
        <v>2608.67</v>
      </c>
    </row>
    <row r="16" spans="1:3" ht="15" x14ac:dyDescent="0.25">
      <c r="A16" s="8" t="s">
        <v>11</v>
      </c>
      <c r="B16" s="7">
        <f>SUM(B13:B15)</f>
        <v>2608.67</v>
      </c>
    </row>
    <row r="17" spans="1:2" ht="15" x14ac:dyDescent="0.25">
      <c r="A17" s="8"/>
      <c r="B17" s="6"/>
    </row>
    <row r="18" spans="1:2" ht="15" x14ac:dyDescent="0.25">
      <c r="A18" s="8" t="s">
        <v>3</v>
      </c>
      <c r="B18" s="27">
        <f>B9+B11-B16</f>
        <v>-324.79999999999836</v>
      </c>
    </row>
    <row r="19" spans="1:2" ht="15" x14ac:dyDescent="0.25">
      <c r="A19" s="8"/>
      <c r="B19" s="27"/>
    </row>
    <row r="20" spans="1:2" ht="15" x14ac:dyDescent="0.25">
      <c r="A20" s="8"/>
      <c r="B20" s="27"/>
    </row>
    <row r="21" spans="1:2" ht="15" x14ac:dyDescent="0.25">
      <c r="A21" s="8"/>
      <c r="B21" s="27"/>
    </row>
    <row r="22" spans="1:2" ht="15.75" thickBot="1" x14ac:dyDescent="0.3">
      <c r="A22" s="8"/>
      <c r="B22" s="27"/>
    </row>
    <row r="23" spans="1:2" ht="15.75" thickBot="1" x14ac:dyDescent="0.3">
      <c r="A23" s="64" t="s">
        <v>40</v>
      </c>
      <c r="B23" s="65"/>
    </row>
    <row r="24" spans="1:2" ht="15" x14ac:dyDescent="0.25">
      <c r="A24" s="39"/>
      <c r="B24" s="40"/>
    </row>
    <row r="25" spans="1:2" ht="15.75" thickBot="1" x14ac:dyDescent="0.3">
      <c r="A25" s="41"/>
      <c r="B25" s="42"/>
    </row>
    <row r="26" spans="1:2" ht="15" x14ac:dyDescent="0.25">
      <c r="A26" s="3" t="s">
        <v>41</v>
      </c>
      <c r="B26" s="17"/>
    </row>
    <row r="27" spans="1:2" ht="15" x14ac:dyDescent="0.25">
      <c r="A27" s="8" t="s">
        <v>17</v>
      </c>
      <c r="B27" s="9">
        <f>B6</f>
        <v>0</v>
      </c>
    </row>
    <row r="28" spans="1:2" ht="15" x14ac:dyDescent="0.25">
      <c r="A28" s="8" t="s">
        <v>19</v>
      </c>
      <c r="B28" s="7">
        <v>0</v>
      </c>
    </row>
    <row r="29" spans="1:2" ht="15" x14ac:dyDescent="0.25">
      <c r="A29" s="8" t="s">
        <v>32</v>
      </c>
      <c r="B29" s="27">
        <v>0</v>
      </c>
    </row>
    <row r="30" spans="1:2" x14ac:dyDescent="0.3">
      <c r="A30" s="8" t="s">
        <v>28</v>
      </c>
      <c r="B30" s="9">
        <v>0</v>
      </c>
    </row>
    <row r="31" spans="1:2" ht="15" thickBot="1" x14ac:dyDescent="0.35">
      <c r="A31" s="43" t="s">
        <v>27</v>
      </c>
      <c r="B31" s="12">
        <f>SUM(B27+B28+B29-B30)</f>
        <v>0</v>
      </c>
    </row>
    <row r="32" spans="1:2" x14ac:dyDescent="0.3">
      <c r="A32" s="5"/>
      <c r="B32" s="7"/>
    </row>
    <row r="33" spans="1:2" x14ac:dyDescent="0.3">
      <c r="A33" s="5"/>
      <c r="B33" s="7"/>
    </row>
    <row r="34" spans="1:2" x14ac:dyDescent="0.3">
      <c r="A34" s="10"/>
      <c r="B34" s="7"/>
    </row>
    <row r="35" spans="1:2" x14ac:dyDescent="0.3">
      <c r="A35" s="5"/>
      <c r="B35" s="7"/>
    </row>
    <row r="36" spans="1:2" x14ac:dyDescent="0.3">
      <c r="A36" s="5"/>
      <c r="B36" s="9"/>
    </row>
    <row r="37" spans="1:2" x14ac:dyDescent="0.3">
      <c r="A37" s="5"/>
      <c r="B37" s="9"/>
    </row>
    <row r="38" spans="1:2" x14ac:dyDescent="0.3">
      <c r="A38" s="5"/>
      <c r="B38" s="9"/>
    </row>
    <row r="39" spans="1:2" x14ac:dyDescent="0.3">
      <c r="A39" s="5"/>
      <c r="B39" s="9"/>
    </row>
    <row r="40" spans="1:2" ht="15" thickBot="1" x14ac:dyDescent="0.35">
      <c r="A40" s="11"/>
      <c r="B40" s="13"/>
    </row>
  </sheetData>
  <mergeCells count="3">
    <mergeCell ref="A1:B1"/>
    <mergeCell ref="A4:B4"/>
    <mergeCell ref="A23:B23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Regnskab</vt:lpstr>
      <vt:lpstr>Balance</vt:lpstr>
      <vt:lpstr>Forklaring til Regnskab</vt:lpstr>
      <vt:lpstr>Forklaring til Balance</vt:lpstr>
      <vt:lpstr>Ark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Mai-Britt Andersen</dc:creator>
  <cp:lastModifiedBy>Ulla Burgwald</cp:lastModifiedBy>
  <cp:lastPrinted>2020-01-09T15:54:08Z</cp:lastPrinted>
  <dcterms:created xsi:type="dcterms:W3CDTF">2018-01-11T12:11:46Z</dcterms:created>
  <dcterms:modified xsi:type="dcterms:W3CDTF">2020-09-07T08:28:41Z</dcterms:modified>
</cp:coreProperties>
</file>